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ERENCIA DIANA RUBIO\TRABAJO 2025\ASAMBLEA 2025\ARCHIVOS DE TRABAJO PROYECTO DE PRESUPUESTO 2025\"/>
    </mc:Choice>
  </mc:AlternateContent>
  <xr:revisionPtr revIDLastSave="0" documentId="8_{963C9304-690E-4D1C-9995-434CFA19B831}" xr6:coauthVersionLast="47" xr6:coauthVersionMax="47" xr10:uidLastSave="{00000000-0000-0000-0000-000000000000}"/>
  <bookViews>
    <workbookView xWindow="-110" yWindow="-110" windowWidth="19420" windowHeight="11500" xr2:uid="{477B7772-1713-469F-BB99-37121581B995}"/>
  </bookViews>
  <sheets>
    <sheet name="PRESUPUESTO" sheetId="1" r:id="rId1"/>
    <sheet name="apu rapidos" sheetId="2" r:id="rId2"/>
    <sheet name="MEM 1" sheetId="3" r:id="rId3"/>
    <sheet name="MEM 1 (2)" sheetId="4" r:id="rId4"/>
    <sheet name="MEM 1 (3)" sheetId="5" r:id="rId5"/>
    <sheet name="MEM 2" sheetId="6" r:id="rId6"/>
    <sheet name="MEM 3" sheetId="7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\X" localSheetId="3">[1]!ERR</definedName>
    <definedName name="\X" localSheetId="4">[1]!ERR</definedName>
    <definedName name="\X" localSheetId="5">[1]!ERR</definedName>
    <definedName name="\X" localSheetId="6">[1]!ERR</definedName>
    <definedName name="\X">[1]!ERR</definedName>
    <definedName name="\Z" localSheetId="3">[1]!ERR</definedName>
    <definedName name="\Z" localSheetId="4">[1]!ERR</definedName>
    <definedName name="\Z" localSheetId="5">[1]!ERR</definedName>
    <definedName name="\Z" localSheetId="6">[1]!ERR</definedName>
    <definedName name="\Z">[1]!ERR</definedName>
    <definedName name="_________________________________________________________F" localSheetId="3">[1]!ERR</definedName>
    <definedName name="_________________________________________________________F" localSheetId="4">[1]!ERR</definedName>
    <definedName name="_________________________________________________________F" localSheetId="5">[1]!ERR</definedName>
    <definedName name="_________________________________________________________F" localSheetId="6">[1]!ERR</definedName>
    <definedName name="_________________________________________________________F">[1]!ERR</definedName>
    <definedName name="____________________________________________________F" localSheetId="3">[1]!ERR</definedName>
    <definedName name="____________________________________________________F" localSheetId="4">[1]!ERR</definedName>
    <definedName name="____________________________________________________F" localSheetId="5">[1]!ERR</definedName>
    <definedName name="____________________________________________________F" localSheetId="6">[1]!ERR</definedName>
    <definedName name="____________________________________________________F">[1]!ERR</definedName>
    <definedName name="____________________________________________F" localSheetId="3">[1]!ERR</definedName>
    <definedName name="____________________________________________F" localSheetId="4">[1]!ERR</definedName>
    <definedName name="____________________________________________F" localSheetId="5">[1]!ERR</definedName>
    <definedName name="____________________________________________F" localSheetId="6">[1]!ERR</definedName>
    <definedName name="____________________________________________F">[1]!ERR</definedName>
    <definedName name="_________________________________F" localSheetId="3">[1]!ERR</definedName>
    <definedName name="_________________________________F" localSheetId="4">[1]!ERR</definedName>
    <definedName name="_________________________________F" localSheetId="5">[1]!ERR</definedName>
    <definedName name="_________________________________F" localSheetId="6">[1]!ERR</definedName>
    <definedName name="_________________________________F">[1]!ERR</definedName>
    <definedName name="_______________________________F" localSheetId="3">[1]!ERR</definedName>
    <definedName name="_______________________________F" localSheetId="4">[1]!ERR</definedName>
    <definedName name="_______________________________F" localSheetId="5">[1]!ERR</definedName>
    <definedName name="_______________________________F" localSheetId="6">[1]!ERR</definedName>
    <definedName name="_______________________________F">[1]!ERR</definedName>
    <definedName name="______________________________F" localSheetId="3">[1]!ERR</definedName>
    <definedName name="______________________________F" localSheetId="4">[1]!ERR</definedName>
    <definedName name="______________________________F" localSheetId="5">[1]!ERR</definedName>
    <definedName name="______________________________F" localSheetId="6">[1]!ERR</definedName>
    <definedName name="______________________________F">[1]!ERR</definedName>
    <definedName name="_____________________________F" localSheetId="3">[1]!ERR</definedName>
    <definedName name="_____________________________F" localSheetId="4">[1]!ERR</definedName>
    <definedName name="_____________________________F" localSheetId="5">[1]!ERR</definedName>
    <definedName name="_____________________________F" localSheetId="6">[1]!ERR</definedName>
    <definedName name="_____________________________F">[1]!ERR</definedName>
    <definedName name="___________________________F" localSheetId="3">[1]!ERR</definedName>
    <definedName name="___________________________F" localSheetId="4">[1]!ERR</definedName>
    <definedName name="___________________________F" localSheetId="5">[1]!ERR</definedName>
    <definedName name="___________________________F" localSheetId="6">[1]!ERR</definedName>
    <definedName name="___________________________F">[1]!ERR</definedName>
    <definedName name="___________________F" localSheetId="3">[1]!ERR</definedName>
    <definedName name="___________________F" localSheetId="4">[1]!ERR</definedName>
    <definedName name="___________________F" localSheetId="5">[1]!ERR</definedName>
    <definedName name="___________________F" localSheetId="6">[1]!ERR</definedName>
    <definedName name="___________________F">[1]!ERR</definedName>
    <definedName name="__________________F" localSheetId="3">[1]!ERR</definedName>
    <definedName name="__________________F" localSheetId="4">[1]!ERR</definedName>
    <definedName name="__________________F" localSheetId="5">[1]!ERR</definedName>
    <definedName name="__________________F" localSheetId="6">[1]!ERR</definedName>
    <definedName name="__________________F">[1]!ERR</definedName>
    <definedName name="_________________F" localSheetId="3">[1]!ERR</definedName>
    <definedName name="_________________F" localSheetId="4">[1]!ERR</definedName>
    <definedName name="_________________F" localSheetId="5">[1]!ERR</definedName>
    <definedName name="_________________F" localSheetId="6">[1]!ERR</definedName>
    <definedName name="_________________F">[1]!ERR</definedName>
    <definedName name="_______________F" localSheetId="3">[1]!ERR</definedName>
    <definedName name="_______________F" localSheetId="4">[1]!ERR</definedName>
    <definedName name="_______________F" localSheetId="5">[1]!ERR</definedName>
    <definedName name="_______________F" localSheetId="6">[1]!ERR</definedName>
    <definedName name="_______________F">[1]!ERR</definedName>
    <definedName name="_____________F" localSheetId="3">[1]!ERR</definedName>
    <definedName name="_____________F" localSheetId="4">[1]!ERR</definedName>
    <definedName name="_____________F" localSheetId="5">[1]!ERR</definedName>
    <definedName name="_____________F" localSheetId="6">[1]!ERR</definedName>
    <definedName name="_____________F">[1]!ERR</definedName>
    <definedName name="____________F" localSheetId="3">[2]!ERR</definedName>
    <definedName name="____________F" localSheetId="4">[2]!ERR</definedName>
    <definedName name="____________F" localSheetId="5">[2]!ERR</definedName>
    <definedName name="____________F" localSheetId="6">[2]!ERR</definedName>
    <definedName name="____________F">[2]!ERR</definedName>
    <definedName name="___________F" localSheetId="3">[3]!ERR</definedName>
    <definedName name="___________F" localSheetId="4">[3]!ERR</definedName>
    <definedName name="___________F" localSheetId="5">[3]!ERR</definedName>
    <definedName name="___________F" localSheetId="6">[3]!ERR</definedName>
    <definedName name="___________F">[3]!ERR</definedName>
    <definedName name="__________F" localSheetId="3">[1]!ERR</definedName>
    <definedName name="__________F" localSheetId="4">[1]!ERR</definedName>
    <definedName name="__________F" localSheetId="5">[1]!ERR</definedName>
    <definedName name="__________F" localSheetId="6">[1]!ERR</definedName>
    <definedName name="__________F">[1]!ERR</definedName>
    <definedName name="_________F" localSheetId="3">[1]!ERR</definedName>
    <definedName name="_________F" localSheetId="4">[1]!ERR</definedName>
    <definedName name="_________F" localSheetId="5">[1]!ERR</definedName>
    <definedName name="_________F" localSheetId="6">[1]!ERR</definedName>
    <definedName name="_________F">[1]!ERR</definedName>
    <definedName name="________F" localSheetId="3">[3]!ERR</definedName>
    <definedName name="________F" localSheetId="4">[3]!ERR</definedName>
    <definedName name="________F" localSheetId="5">[3]!ERR</definedName>
    <definedName name="________F" localSheetId="6">[3]!ERR</definedName>
    <definedName name="________F">[3]!ERR</definedName>
    <definedName name="_______F" localSheetId="3">[1]!ERR</definedName>
    <definedName name="_______F" localSheetId="4">[1]!ERR</definedName>
    <definedName name="_______F" localSheetId="5">[1]!ERR</definedName>
    <definedName name="_______F" localSheetId="6">[1]!ERR</definedName>
    <definedName name="_______F">[1]!ERR</definedName>
    <definedName name="______F" localSheetId="3">[1]!ERR</definedName>
    <definedName name="______F" localSheetId="4">[1]!ERR</definedName>
    <definedName name="______F" localSheetId="5">[1]!ERR</definedName>
    <definedName name="______F" localSheetId="6">[1]!ERR</definedName>
    <definedName name="______F">[1]!ERR</definedName>
    <definedName name="_____F" localSheetId="3">[1]!ERR</definedName>
    <definedName name="_____F" localSheetId="4">[1]!ERR</definedName>
    <definedName name="_____F" localSheetId="5">[1]!ERR</definedName>
    <definedName name="_____F" localSheetId="6">[1]!ERR</definedName>
    <definedName name="_____F">[1]!ERR</definedName>
    <definedName name="____F" localSheetId="3">[1]!ERR</definedName>
    <definedName name="____F" localSheetId="4">[1]!ERR</definedName>
    <definedName name="____F" localSheetId="5">[1]!ERR</definedName>
    <definedName name="____F" localSheetId="6">[1]!ERR</definedName>
    <definedName name="____F">[1]!ERR</definedName>
    <definedName name="___F" localSheetId="3">[1]!ERR</definedName>
    <definedName name="___F" localSheetId="4">[1]!ERR</definedName>
    <definedName name="___F" localSheetId="5">[1]!ERR</definedName>
    <definedName name="___F" localSheetId="6">[1]!ERR</definedName>
    <definedName name="___F">[1]!ERR</definedName>
    <definedName name="__F" localSheetId="3">[1]!ERR</definedName>
    <definedName name="__F" localSheetId="4">[1]!ERR</definedName>
    <definedName name="__F" localSheetId="5">[1]!ERR</definedName>
    <definedName name="__F" localSheetId="6">[1]!ERR</definedName>
    <definedName name="__F">[1]!ERR</definedName>
    <definedName name="__mo1">#REF!</definedName>
    <definedName name="_F" localSheetId="3">[1]!ERR</definedName>
    <definedName name="_F" localSheetId="4">[1]!ERR</definedName>
    <definedName name="_F" localSheetId="5">[1]!ERR</definedName>
    <definedName name="_F" localSheetId="6">[1]!ERR</definedName>
    <definedName name="_F">[1]!ERR</definedName>
    <definedName name="_MM1">#REF!</definedName>
    <definedName name="_MM2">#REF!</definedName>
    <definedName name="_MM3">#REF!</definedName>
    <definedName name="_mo1">'[4]1'!#REF!</definedName>
    <definedName name="a">'[4]1'!#REF!</definedName>
    <definedName name="a..1">#REF!</definedName>
    <definedName name="aa" localSheetId="3">[1]!ERR</definedName>
    <definedName name="aa" localSheetId="4">[1]!ERR</definedName>
    <definedName name="aa" localSheetId="5">[1]!ERR</definedName>
    <definedName name="aa" localSheetId="6">[1]!ERR</definedName>
    <definedName name="aa">[1]!ERR</definedName>
    <definedName name="AB_ID_APU">#REF!</definedName>
    <definedName name="AccessButton">"INSUMOS"</definedName>
    <definedName name="AccessDatabase" hidden="1">"A:\SAIN.mdb"</definedName>
    <definedName name="acsr2">'[4]1'!#REF!</definedName>
    <definedName name="ACSR2222">'[4]1'!#REF!</definedName>
    <definedName name="ACTIVIDAD">[5]ACTIVIDAD!$A:$IV</definedName>
    <definedName name="AIU">#REF!</definedName>
    <definedName name="ALTERN">#REF!</definedName>
    <definedName name="ANALISIS_BAS">#REF!</definedName>
    <definedName name="apu">#REF!</definedName>
    <definedName name="APU_RES_CANT_INS">#REF!</definedName>
    <definedName name="APU_RES_FOR_APU">#REF!</definedName>
    <definedName name="APU_RES_ID_APU">#REF!</definedName>
    <definedName name="APU_RES_ID_APU_C">#REF!</definedName>
    <definedName name="APU_RES_ID_INS">#REF!</definedName>
    <definedName name="APU_RES_ID_INS_APU">#REF!</definedName>
    <definedName name="APU_RES_ID_TIPO">#REF!</definedName>
    <definedName name="APU_RES_VP_APU">#REF!</definedName>
    <definedName name="APU_RESUM">#REF!</definedName>
    <definedName name="APUs">#REF!</definedName>
    <definedName name="aq" localSheetId="3">[1]!ERR</definedName>
    <definedName name="aq" localSheetId="4">[1]!ERR</definedName>
    <definedName name="aq" localSheetId="5">[1]!ERR</definedName>
    <definedName name="aq" localSheetId="6">[1]!ERR</definedName>
    <definedName name="aq">[1]!ERR</definedName>
    <definedName name="ARCHIVO">#REF!</definedName>
    <definedName name="_xlnm.Print_Area" localSheetId="2">'MEM 1'!$A$1:$AI$54</definedName>
    <definedName name="_xlnm.Print_Area" localSheetId="3">'MEM 1 (2)'!$A$1:$AI$54</definedName>
    <definedName name="_xlnm.Print_Area" localSheetId="4">'MEM 1 (3)'!$A$1:$AI$54</definedName>
    <definedName name="_xlnm.Print_Area" localSheetId="5">'MEM 2'!$A$1:$AI$54</definedName>
    <definedName name="_xlnm.Print_Area" localSheetId="6">'MEM 3'!$A$1:$AI$54</definedName>
    <definedName name="AY">[6]LSAL!$D$9</definedName>
    <definedName name="b">'[4]1'!#REF!</definedName>
    <definedName name="BALA" localSheetId="3">[1]!ERR</definedName>
    <definedName name="BALA" localSheetId="4">[1]!ERR</definedName>
    <definedName name="BALA" localSheetId="5">[1]!ERR</definedName>
    <definedName name="BALA" localSheetId="6">[1]!ERR</definedName>
    <definedName name="BALA">[1]!ERR</definedName>
    <definedName name="BASE">#REF!</definedName>
    <definedName name="BBBBBBBBBBBBBBBBBBBBBBBBBBBBBBBB">'[4]1'!#REF!</definedName>
    <definedName name="CANT_PERS">#REF!</definedName>
    <definedName name="CASCASCACAA">'[4]1'!#REF!</definedName>
    <definedName name="CELDA_ID_APU">#REF!</definedName>
    <definedName name="Cll_4N__15_AE_40_San_Eduardo_II_Etapa._Tel_750372._Cúcuta_Colombia.">#REF!</definedName>
    <definedName name="CONTRATISTA">#REF!</definedName>
    <definedName name="COSTODIRECTO">#REF!</definedName>
    <definedName name="COSTOS">[7]TARIFAS!$A$1:$F$52</definedName>
    <definedName name="DARIPAVA_SOFTWARE_INC">#REF!</definedName>
    <definedName name="dd" localSheetId="3">[1]!ERR</definedName>
    <definedName name="dd" localSheetId="4">[1]!ERR</definedName>
    <definedName name="dd" localSheetId="5">[1]!ERR</definedName>
    <definedName name="dd" localSheetId="6">[1]!ERR</definedName>
    <definedName name="dd">[1]!ERR</definedName>
    <definedName name="DESCAPOTE" localSheetId="3">[1]!ERR</definedName>
    <definedName name="DESCAPOTE" localSheetId="4">[1]!ERR</definedName>
    <definedName name="DESCAPOTE" localSheetId="5">[1]!ERR</definedName>
    <definedName name="DESCAPOTE" localSheetId="6">[1]!ERR</definedName>
    <definedName name="DESCAPOTE">[1]!ERR</definedName>
    <definedName name="descripcion">[8]ACTIVIDAD!$A:$IV</definedName>
    <definedName name="DIRECCION">[5]OBRA!$B$4</definedName>
    <definedName name="dos">#REF!</definedName>
    <definedName name="EE" localSheetId="3">[1]!ERR</definedName>
    <definedName name="EE" localSheetId="4">[1]!ERR</definedName>
    <definedName name="EE" localSheetId="5">[1]!ERR</definedName>
    <definedName name="EE" localSheetId="6">[1]!ERR</definedName>
    <definedName name="EE">[1]!ERR</definedName>
    <definedName name="EFE">#REF!</definedName>
    <definedName name="ELECTRIFICACION">#REF!</definedName>
    <definedName name="EQEQEQW">'[4]1'!#REF!</definedName>
    <definedName name="EQUIPOS">[9]MATERIALES!$A$61:$D$108</definedName>
    <definedName name="FACT_PREST">#REF!</definedName>
    <definedName name="FECHA">#REF!</definedName>
    <definedName name="ff" localSheetId="3">[1]!ERR</definedName>
    <definedName name="ff" localSheetId="4">[1]!ERR</definedName>
    <definedName name="ff" localSheetId="5">[1]!ERR</definedName>
    <definedName name="ff" localSheetId="6">[1]!ERR</definedName>
    <definedName name="ff">[1]!ERR</definedName>
    <definedName name="fg" localSheetId="3">[1]!ERR</definedName>
    <definedName name="fg" localSheetId="4">[1]!ERR</definedName>
    <definedName name="fg" localSheetId="5">[1]!ERR</definedName>
    <definedName name="fg" localSheetId="6">[1]!ERR</definedName>
    <definedName name="fg">[1]!ERR</definedName>
    <definedName name="FKJBDFDS" localSheetId="3">[1]!ERR</definedName>
    <definedName name="FKJBDFDS" localSheetId="4">[1]!ERR</definedName>
    <definedName name="FKJBDFDS" localSheetId="5">[1]!ERR</definedName>
    <definedName name="FKJBDFDS" localSheetId="6">[1]!ERR</definedName>
    <definedName name="FKJBDFDS">[1]!ERR</definedName>
    <definedName name="fu" localSheetId="3">[1]!ERR</definedName>
    <definedName name="fu" localSheetId="4">[1]!ERR</definedName>
    <definedName name="fu" localSheetId="5">[1]!ERR</definedName>
    <definedName name="fu" localSheetId="6">[1]!ERR</definedName>
    <definedName name="fu">[1]!ERR</definedName>
    <definedName name="Generación_de_análisis_de_precios_Unitarios.">#REF!</definedName>
    <definedName name="GGG" localSheetId="3">[1]!ERR</definedName>
    <definedName name="GGG" localSheetId="4">[1]!ERR</definedName>
    <definedName name="GGG" localSheetId="5">[1]!ERR</definedName>
    <definedName name="GGG" localSheetId="6">[1]!ERR</definedName>
    <definedName name="GGG">[1]!ERR</definedName>
    <definedName name="GHGHJBJH">'[4]1'!#REF!</definedName>
    <definedName name="_xlnm.Recorder">#REF!</definedName>
    <definedName name="hh" localSheetId="3">[1]!ERR</definedName>
    <definedName name="hh" localSheetId="4">[1]!ERR</definedName>
    <definedName name="hh" localSheetId="5">[1]!ERR</definedName>
    <definedName name="hh" localSheetId="6">[1]!ERR</definedName>
    <definedName name="hh">[1]!ERR</definedName>
    <definedName name="ID_APU">#REF!</definedName>
    <definedName name="inf">#REF!</definedName>
    <definedName name="INSUMOS">[5]INSUMOS!$A$8:$F$492</definedName>
    <definedName name="jj" localSheetId="3">[1]!ERR</definedName>
    <definedName name="jj" localSheetId="4">[1]!ERR</definedName>
    <definedName name="jj" localSheetId="5">[1]!ERR</definedName>
    <definedName name="jj" localSheetId="6">[1]!ERR</definedName>
    <definedName name="jj">[1]!ERR</definedName>
    <definedName name="JOIJOIJ">'[4]1'!#REF!</definedName>
    <definedName name="KHK" localSheetId="3">[1]!ERR</definedName>
    <definedName name="KHK" localSheetId="4">[1]!ERR</definedName>
    <definedName name="KHK" localSheetId="5">[1]!ERR</definedName>
    <definedName name="KHK" localSheetId="6">[1]!ERR</definedName>
    <definedName name="KHK">[1]!ERR</definedName>
    <definedName name="kl" localSheetId="3">[1]!ERR</definedName>
    <definedName name="kl" localSheetId="4">[1]!ERR</definedName>
    <definedName name="kl" localSheetId="5">[1]!ERR</definedName>
    <definedName name="kl" localSheetId="6">[1]!ERR</definedName>
    <definedName name="kl">[1]!ERR</definedName>
    <definedName name="LONG_PROY">#REF!</definedName>
    <definedName name="MANOOBRA">[9]MATERIALES!$A$6:$D$59</definedName>
    <definedName name="MATERIALES">[9]MATERIALES!$A$110:$D$907</definedName>
    <definedName name="MLKMLK">'[4]1'!#REF!</definedName>
    <definedName name="MM">#REF!</definedName>
    <definedName name="MMMMMMMMMMMMMMMMMMMMMMMMOOOOOOOOOOOOOOOOOOOOOOOOOOOOOOOOOOOOOOOOOOOOOOOOOOOOOOEEEEEEEEEEEEEEEEEEEEEEEEEEEEEEEEEEEEEEEEEEEELLLLLLLLLLLLLLLLLLLLLLLLLLLLLLLLLLLLLLLL">'[4]1'!#REF!</definedName>
    <definedName name="moelect">'[4]1'!#REF!</definedName>
    <definedName name="moelect2">'[4]1'!#REF!</definedName>
    <definedName name="MOELECT222">'[4]1'!#REF!</definedName>
    <definedName name="MOELECT234567">'[4]1'!#REF!</definedName>
    <definedName name="MOMSMKSJDLAKJDAKLSJD">'[4]1'!#REF!</definedName>
    <definedName name="NOOOOOOOOOOOOOOOOOOOOOOOOOOOOOOJOOOOOOOOOOOOOOOOOOOOOOOOOOOOOOOOOODAAAAAAAAAAAAAAAAAAAAAAAAAAAAAAAAAAAAAAAAAAAAAAAAAAAAAAAAAAAAAAA">'[4]1'!#REF!</definedName>
    <definedName name="NUEVO" localSheetId="3">[1]!ERR</definedName>
    <definedName name="NUEVO" localSheetId="4">[1]!ERR</definedName>
    <definedName name="NUEVO" localSheetId="5">[1]!ERR</definedName>
    <definedName name="NUEVO" localSheetId="6">[1]!ERR</definedName>
    <definedName name="NUEVO">[1]!ERR</definedName>
    <definedName name="O">#REF!</definedName>
    <definedName name="OB">#REF!</definedName>
    <definedName name="OBJ_CONTRATO">#REF!</definedName>
    <definedName name="OBRA">[5]OBRA!$B$3</definedName>
    <definedName name="OF">[6]LSAL!$D$8</definedName>
    <definedName name="OSIRWOIEROWIRJIWOEJR">'[4]1'!#REF!</definedName>
    <definedName name="PPPPPPPPPPPPPPPPPPPPPPPPPPPPP">'[4]1'!#REF!</definedName>
    <definedName name="PR">[6]LSAL!$E$8</definedName>
    <definedName name="PRES">[10]Presupuesto!$D$15</definedName>
    <definedName name="PRES_HIP">#REF!</definedName>
    <definedName name="PRESUPUESTO">#REF!</definedName>
    <definedName name="Print_Area_MI">#REF!</definedName>
    <definedName name="Print_Titles_MI">#REF!,#REF!</definedName>
    <definedName name="programainv" localSheetId="3">[1]!ERR</definedName>
    <definedName name="programainv" localSheetId="4">[1]!ERR</definedName>
    <definedName name="programainv" localSheetId="5">[1]!ERR</definedName>
    <definedName name="programainv" localSheetId="6">[1]!ERR</definedName>
    <definedName name="programainv">[1]!ERR</definedName>
    <definedName name="PROPONENTE">[5]OBRA!$B$2</definedName>
    <definedName name="PROYECTO">#REF!</definedName>
    <definedName name="QEQEWEQWEQ">'[4]1'!#REF!</definedName>
    <definedName name="QWEQWE">'[4]1'!#REF!</definedName>
    <definedName name="reinicio" localSheetId="3">[1]!ERR</definedName>
    <definedName name="reinicio" localSheetId="4">[1]!ERR</definedName>
    <definedName name="reinicio" localSheetId="5">[1]!ERR</definedName>
    <definedName name="reinicio" localSheetId="6">[1]!ERR</definedName>
    <definedName name="reinicio">[1]!ERR</definedName>
    <definedName name="RES_INS_ID_INS">#REF!</definedName>
    <definedName name="rr" localSheetId="3">[1]!ERR</definedName>
    <definedName name="rr" localSheetId="4">[1]!ERR</definedName>
    <definedName name="rr" localSheetId="5">[1]!ERR</definedName>
    <definedName name="rr" localSheetId="6">[1]!ERR</definedName>
    <definedName name="rr">[1]!ERR</definedName>
    <definedName name="SB_EYH">#REF!</definedName>
    <definedName name="SB_MAT">#REF!</definedName>
    <definedName name="SB_MO">#REF!</definedName>
    <definedName name="SB_TRANSP">#REF!</definedName>
    <definedName name="SS" localSheetId="3">[1]!ERR</definedName>
    <definedName name="SS" localSheetId="4">[1]!ERR</definedName>
    <definedName name="SS" localSheetId="5">[1]!ERR</definedName>
    <definedName name="SS" localSheetId="6">[1]!ERR</definedName>
    <definedName name="SS">[1]!ERR</definedName>
    <definedName name="sw" localSheetId="3">[1]!ERR</definedName>
    <definedName name="sw" localSheetId="4">[1]!ERR</definedName>
    <definedName name="sw" localSheetId="5">[1]!ERR</definedName>
    <definedName name="sw" localSheetId="6">[1]!ERR</definedName>
    <definedName name="sw">[1]!ERR</definedName>
    <definedName name="TARIFAS">[11]TARIFAS!$A$1:$F$52</definedName>
    <definedName name="TARIFAS1">[12]TARIFAS!$A$1:$F$119</definedName>
    <definedName name="TI">[10]Presupuesto!$A$3</definedName>
    <definedName name="TIT">#REF!</definedName>
    <definedName name="TITULO">#REF!</definedName>
    <definedName name="_xlnm.Print_Titles" localSheetId="2">'MEM 1'!$1:$4</definedName>
    <definedName name="_xlnm.Print_Titles" localSheetId="3">'MEM 1 (2)'!$1:$4</definedName>
    <definedName name="_xlnm.Print_Titles" localSheetId="4">'MEM 1 (3)'!$1:$4</definedName>
    <definedName name="_xlnm.Print_Titles" localSheetId="5">'MEM 2'!$1:$4</definedName>
    <definedName name="_xlnm.Print_Titles" localSheetId="6">'MEM 3'!$1:$4</definedName>
    <definedName name="TOMA" localSheetId="3">[1]!ERR</definedName>
    <definedName name="TOMA" localSheetId="4">[1]!ERR</definedName>
    <definedName name="TOMA" localSheetId="5">[1]!ERR</definedName>
    <definedName name="TOMA" localSheetId="6">[1]!ERR</definedName>
    <definedName name="TOMA">[1]!ERR</definedName>
    <definedName name="TOP">[13]Jornales!$C$9</definedName>
    <definedName name="TOT_APU">#REF!</definedName>
    <definedName name="TOT_CD">#REF!</definedName>
    <definedName name="TOT_CI">#REF!</definedName>
    <definedName name="TOTAL">#REF!</definedName>
    <definedName name="ultima">#REF!</definedName>
    <definedName name="unidades">#REF!</definedName>
    <definedName name="UNO">[11]TARIFAS!$A$1:$F$52</definedName>
    <definedName name="ww" localSheetId="3">[1]!ERR</definedName>
    <definedName name="ww" localSheetId="4">[1]!ERR</definedName>
    <definedName name="ww" localSheetId="5">[1]!ERR</definedName>
    <definedName name="ww" localSheetId="6">[1]!ERR</definedName>
    <definedName name="ww">[1]!ERR</definedName>
    <definedName name="X" localSheetId="3">[1]!ERR</definedName>
    <definedName name="X" localSheetId="4">[1]!ERR</definedName>
    <definedName name="X" localSheetId="5">[1]!ERR</definedName>
    <definedName name="X" localSheetId="6">[1]!ERR</definedName>
    <definedName name="X">[1]!ERR</definedName>
    <definedName name="x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" i="1" l="1"/>
  <c r="A100" i="1"/>
  <c r="A98" i="1"/>
  <c r="F88" i="1" l="1"/>
  <c r="F87" i="1"/>
  <c r="F73" i="1"/>
  <c r="F74" i="1"/>
  <c r="F71" i="1"/>
  <c r="F72" i="1"/>
  <c r="D52" i="1"/>
  <c r="F52" i="1" s="1"/>
  <c r="F51" i="1"/>
  <c r="F50" i="1"/>
  <c r="F49" i="1"/>
  <c r="F46" i="1"/>
  <c r="F44" i="1"/>
  <c r="F45" i="1"/>
  <c r="F47" i="1"/>
  <c r="F43" i="1"/>
  <c r="F42" i="1"/>
  <c r="F48" i="1"/>
  <c r="F53" i="1"/>
  <c r="F89" i="1" l="1"/>
  <c r="F92" i="1" s="1"/>
  <c r="F93" i="1" s="1"/>
  <c r="F90" i="1" l="1"/>
  <c r="F91" i="1"/>
  <c r="F94" i="1" l="1"/>
  <c r="F100" i="1" s="1"/>
  <c r="F70" i="1" l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41" i="1"/>
  <c r="D9" i="1"/>
  <c r="F23" i="1"/>
  <c r="F24" i="1"/>
  <c r="F25" i="1"/>
  <c r="F26" i="1"/>
  <c r="F27" i="1"/>
  <c r="F22" i="1"/>
  <c r="F75" i="1" l="1"/>
  <c r="F78" i="1" l="1"/>
  <c r="F79" i="1" s="1"/>
  <c r="F77" i="1"/>
  <c r="F76" i="1"/>
  <c r="F80" i="1" l="1"/>
  <c r="F99" i="1" s="1"/>
  <c r="F20" i="1" l="1"/>
  <c r="F19" i="1"/>
  <c r="F21" i="1"/>
  <c r="AI15" i="7" l="1"/>
  <c r="AI16" i="7"/>
  <c r="AI17" i="7"/>
  <c r="AI18" i="7"/>
  <c r="AI19" i="7"/>
  <c r="AI20" i="7"/>
  <c r="AI21" i="7"/>
  <c r="AI14" i="7"/>
  <c r="AI13" i="7"/>
  <c r="AI36" i="7"/>
  <c r="AI35" i="7"/>
  <c r="AI34" i="7"/>
  <c r="AI33" i="7"/>
  <c r="AI32" i="7"/>
  <c r="AI31" i="7"/>
  <c r="AI30" i="7"/>
  <c r="AI29" i="7"/>
  <c r="AI28" i="7"/>
  <c r="AI27" i="7"/>
  <c r="AI26" i="7"/>
  <c r="AI25" i="7"/>
  <c r="AI24" i="7"/>
  <c r="AI23" i="7"/>
  <c r="AI22" i="7"/>
  <c r="AI15" i="6"/>
  <c r="AI16" i="6"/>
  <c r="AI17" i="6"/>
  <c r="AI18" i="6"/>
  <c r="AI19" i="6"/>
  <c r="AI14" i="6"/>
  <c r="AI13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4" i="6"/>
  <c r="AI23" i="6"/>
  <c r="AI22" i="6"/>
  <c r="AI21" i="6"/>
  <c r="AI20" i="6"/>
  <c r="AI28" i="5"/>
  <c r="AI24" i="5"/>
  <c r="AI25" i="5"/>
  <c r="AI26" i="5"/>
  <c r="AI27" i="5"/>
  <c r="F9" i="1"/>
  <c r="AI22" i="5"/>
  <c r="AI16" i="5"/>
  <c r="AI15" i="5"/>
  <c r="AF14" i="5"/>
  <c r="AI14" i="5" s="1"/>
  <c r="AF13" i="5"/>
  <c r="AI13" i="5" s="1"/>
  <c r="AI27" i="4"/>
  <c r="AI36" i="5"/>
  <c r="AI35" i="5"/>
  <c r="AI34" i="5"/>
  <c r="AI33" i="5"/>
  <c r="AI32" i="5"/>
  <c r="AI31" i="5"/>
  <c r="AI30" i="5"/>
  <c r="AI29" i="5"/>
  <c r="AI23" i="5"/>
  <c r="AI21" i="5"/>
  <c r="AI20" i="5"/>
  <c r="AI19" i="5"/>
  <c r="AI18" i="5"/>
  <c r="AI17" i="5"/>
  <c r="AF23" i="4"/>
  <c r="AI23" i="4" s="1"/>
  <c r="AF21" i="4"/>
  <c r="AI21" i="4" s="1"/>
  <c r="AF22" i="4"/>
  <c r="AI22" i="4" s="1"/>
  <c r="AF20" i="4"/>
  <c r="AI20" i="4" s="1"/>
  <c r="AF19" i="4"/>
  <c r="AI19" i="4" s="1"/>
  <c r="AF18" i="4"/>
  <c r="AF17" i="4"/>
  <c r="AI17" i="4" s="1"/>
  <c r="AI16" i="4"/>
  <c r="AI15" i="4"/>
  <c r="AI36" i="4"/>
  <c r="AI35" i="4"/>
  <c r="AI34" i="4"/>
  <c r="AI33" i="4"/>
  <c r="AI32" i="4"/>
  <c r="AI31" i="4"/>
  <c r="AI30" i="4"/>
  <c r="AI29" i="4"/>
  <c r="AI28" i="4"/>
  <c r="AI26" i="4"/>
  <c r="AI25" i="4"/>
  <c r="AI24" i="4"/>
  <c r="AI18" i="4"/>
  <c r="AI14" i="4"/>
  <c r="AI13" i="4"/>
  <c r="AI16" i="3"/>
  <c r="AI17" i="3"/>
  <c r="AI18" i="3"/>
  <c r="AI19" i="3"/>
  <c r="AI20" i="3"/>
  <c r="AI21" i="3"/>
  <c r="AI22" i="3"/>
  <c r="AI23" i="3"/>
  <c r="AI24" i="3"/>
  <c r="AI25" i="3"/>
  <c r="AI26" i="3"/>
  <c r="AI27" i="3"/>
  <c r="AI28" i="3"/>
  <c r="AI29" i="3"/>
  <c r="AI30" i="3"/>
  <c r="AI31" i="3"/>
  <c r="AI32" i="3"/>
  <c r="AI33" i="3"/>
  <c r="AI34" i="3"/>
  <c r="AI35" i="3"/>
  <c r="AI36" i="3"/>
  <c r="AI15" i="3"/>
  <c r="AI14" i="3"/>
  <c r="AI13" i="3"/>
  <c r="E8" i="1"/>
  <c r="AG43" i="3" l="1"/>
  <c r="AG44" i="3" s="1"/>
  <c r="AG43" i="7"/>
  <c r="AG44" i="7" s="1"/>
  <c r="AG43" i="6"/>
  <c r="AG44" i="6" s="1"/>
  <c r="AG43" i="5"/>
  <c r="AG43" i="4"/>
  <c r="AG44" i="4" s="1"/>
  <c r="B4" i="2"/>
  <c r="B8" i="2" s="1"/>
  <c r="F5" i="1"/>
  <c r="F6" i="1"/>
  <c r="F7" i="1"/>
  <c r="F8" i="1"/>
  <c r="F10" i="1"/>
  <c r="F11" i="1"/>
  <c r="F12" i="1"/>
  <c r="F13" i="1"/>
  <c r="F14" i="1"/>
  <c r="F15" i="1"/>
  <c r="F16" i="1"/>
  <c r="F17" i="1"/>
  <c r="F18" i="1"/>
  <c r="F4" i="1"/>
  <c r="F28" i="1" l="1"/>
  <c r="F30" i="1" s="1"/>
  <c r="AG44" i="5"/>
  <c r="F29" i="1" l="1"/>
  <c r="F31" i="1"/>
  <c r="F32" i="1" s="1"/>
  <c r="F33" i="1" l="1"/>
  <c r="F98" i="1" s="1"/>
  <c r="F101" i="1" s="1"/>
  <c r="F102" i="1" l="1"/>
  <c r="F103" i="1" s="1"/>
  <c r="F104" i="1" l="1"/>
  <c r="F10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DIANA RUBIO</author>
  </authors>
  <commentList>
    <comment ref="B53" authorId="0" shapeId="0" xr:uid="{6BC72E9E-47A4-4994-BEF5-535BCE0569F3}">
      <text>
        <r>
          <rPr>
            <b/>
            <sz val="9"/>
            <color indexed="81"/>
            <rFont val="Tahoma"/>
            <family val="2"/>
          </rPr>
          <t>DIANA RUBIO:</t>
        </r>
        <r>
          <rPr>
            <sz val="9"/>
            <color indexed="81"/>
            <rFont val="Tahoma"/>
            <family val="2"/>
          </rPr>
          <t xml:space="preserve">
Ver presupuesto CLS</t>
        </r>
      </text>
    </comment>
  </commentList>
</comments>
</file>

<file path=xl/sharedStrings.xml><?xml version="1.0" encoding="utf-8"?>
<sst xmlns="http://schemas.openxmlformats.org/spreadsheetml/2006/main" count="412" uniqueCount="156">
  <si>
    <t xml:space="preserve">ITEM </t>
  </si>
  <si>
    <t xml:space="preserve">DESCRIPCION </t>
  </si>
  <si>
    <t>UND</t>
  </si>
  <si>
    <t xml:space="preserve">CANT </t>
  </si>
  <si>
    <t>V/UNITARIO</t>
  </si>
  <si>
    <t>V/TOTAL</t>
  </si>
  <si>
    <t>ML</t>
  </si>
  <si>
    <t>COSTO DIRECTO</t>
  </si>
  <si>
    <t>M2</t>
  </si>
  <si>
    <t>polisombra</t>
  </si>
  <si>
    <t>m2</t>
  </si>
  <si>
    <t>M.O. desistalacion</t>
  </si>
  <si>
    <t>M.O. instalacion</t>
  </si>
  <si>
    <t xml:space="preserve">polisombra </t>
  </si>
  <si>
    <t>amarres</t>
  </si>
  <si>
    <t xml:space="preserve">andamios </t>
  </si>
  <si>
    <t xml:space="preserve">SUMINISTRO E INSTALACION DE CIELO RASO EN  ETER BOARD  4 MM CON ACABADO  COLOR BLANCO PARA DOMOS  PARTE INTERNA LATERALES  =&lt;40CM </t>
  </si>
  <si>
    <t>SUMINISTRO E INSTALACION DE CIELO RASO EN  ETER BOARD  4 MM CON ACABADO  COLOR BLANCO PARA DOMOS  PARTE INTERNA  PLAZOLETA DE COMIDAS,  SEGÚN ESPECIFIACIONES DEL CLIENTE</t>
  </si>
  <si>
    <t>Suministro de tubería EMT de ¾”. Incl. Accesorios de fijacion</t>
  </si>
  <si>
    <t>Suministro e instalación de tablero de control. Incl. Breacker y elementos de fijacion</t>
  </si>
  <si>
    <t>GBL</t>
  </si>
  <si>
    <t>Suministro e instalación de cable #10. Según norma Retie.</t>
  </si>
  <si>
    <t>Suministro e instalación de cajas de paso EMT de 0.20m x0.20m. Incl. Accesorios de fijación.</t>
  </si>
  <si>
    <t>COSTO TOTAL</t>
  </si>
  <si>
    <t>ADMINISTRACION</t>
  </si>
  <si>
    <t>IMPREVISTOS</t>
  </si>
  <si>
    <t xml:space="preserve">UTILIDAD </t>
  </si>
  <si>
    <t>IVA / UTILIDAD</t>
  </si>
  <si>
    <t>LIMPIEZA Y LAVADO CERCHAS EN PERFILERIA METALICA H=&gt; 3,00 m</t>
  </si>
  <si>
    <t xml:space="preserve">PINTURA EN ESMALTE SINTETICO PARA CERCHAS EN PERFILERIA METALICA. H=&gt;3,00M. COLOR BLANCO </t>
  </si>
  <si>
    <t>RETIRO E INSTALACION DE POLISOMBRA NEGRA 35% (incluye disposicion final) H=&gt;3,00 m</t>
  </si>
  <si>
    <t>DESMONTE Y REINSTALACION DE VENTILADORES EXISTENTES h=&gt;5,00 m</t>
  </si>
  <si>
    <t>DESMONTE DE LAMPARAS  EXISTENTES h=&gt;5,00 m</t>
  </si>
  <si>
    <t>Suministro e instalación de iluminacion Perfil curvo Tipo 1: 6.45 ml, Tipo 2 : 9.00ml, Tipo 3 10 ml, Tracker -
Flujo luminoso de la luminaria: 2059 lm
Flujo luminoso de luminaria/metro: 2450 lm/m
Energía: 20 W
Consumo de energía/medidor: 25 W/m
Temperatura de color correlacionada - CCT:
3500 K
Índice de reproducción cromática - CRI: 80
Conductor: Controlador LED regulable DALI
Material: Perfil de aluminio extruido, con
recubrimiento en polvo; tapas finales de
policarbonato sin tornillos. IGUAL O SIMILAR</t>
  </si>
  <si>
    <t>Suministro e instalación de Lamparas descolgadas grandes, Ref: Perfil Cx 100- Elipse
Efficacy: up to 90lm/W (after cover)
Temperatura: 4000 K /
RGB / RGBW
- CRI&gt;90
- Lifetime: 50 000H
Estructura: Aluminio extruido curvo
Electrical Connection: DAL de acuerdo con el diseño arquitectónico. IGUAL O SIMILAR</t>
  </si>
  <si>
    <t>SUMINISTRO E INSTALACION DE GUIRNALDA  DE HIEDRA VERDE LUJOSA PARA COLGAR FOLLAJE ARTIFICIAL EN LAS LAMPARAS ELIPCES</t>
  </si>
  <si>
    <t>SUMINISTRO E INSTALACION DE PANELES  PVC TIPO MADERA DECORATIVOS Y ANGULO DE REMATE. El café claro es ref: otoño y el café oscuro es ref: miel.</t>
  </si>
  <si>
    <t xml:space="preserve">SISTEMA DE GESTION INTEGRADO </t>
  </si>
  <si>
    <t>Código</t>
  </si>
  <si>
    <t>UV-OP-FO-006</t>
  </si>
  <si>
    <t>Versión</t>
  </si>
  <si>
    <t xml:space="preserve">MEMORIA DE CALCULO </t>
  </si>
  <si>
    <t xml:space="preserve">Fecha </t>
  </si>
  <si>
    <t>CONTRATO Nº XXX del 20XX</t>
  </si>
  <si>
    <t xml:space="preserve">OBJETO DEL CONTRATO: </t>
  </si>
  <si>
    <t xml:space="preserve"> </t>
  </si>
  <si>
    <t>ACTIVIDAD:</t>
  </si>
  <si>
    <t>CONTRATISTA:</t>
  </si>
  <si>
    <t>INTERVENTOR Y/O SUPERVISOR :</t>
  </si>
  <si>
    <r>
      <rPr>
        <b/>
        <sz val="12"/>
        <rFont val="Arial Narrow"/>
        <family val="2"/>
      </rPr>
      <t>ITEM:</t>
    </r>
    <r>
      <rPr>
        <sz val="12"/>
        <rFont val="Arial Narrow"/>
        <family val="2"/>
      </rPr>
      <t xml:space="preserve"> </t>
    </r>
  </si>
  <si>
    <t xml:space="preserve">UNIDAD: </t>
  </si>
  <si>
    <t xml:space="preserve">CANT. CONTRACTUAL:   </t>
  </si>
  <si>
    <t>DIFERENCIA</t>
  </si>
  <si>
    <t xml:space="preserve">CANT. ACTUALIZADA: </t>
  </si>
  <si>
    <t>Descripcion</t>
  </si>
  <si>
    <t>Longitud</t>
  </si>
  <si>
    <t>Ancho</t>
  </si>
  <si>
    <t>Alto</t>
  </si>
  <si>
    <t>Area</t>
  </si>
  <si>
    <t>Cant.</t>
  </si>
  <si>
    <t>Total</t>
  </si>
  <si>
    <t>(m)</t>
  </si>
  <si>
    <r>
      <t>(m</t>
    </r>
    <r>
      <rPr>
        <b/>
        <vertAlign val="superscript"/>
        <sz val="10"/>
        <rFont val="Arial Narrow"/>
        <family val="2"/>
      </rPr>
      <t>2</t>
    </r>
    <r>
      <rPr>
        <b/>
        <sz val="10"/>
        <rFont val="Arial Narrow"/>
        <family val="2"/>
      </rPr>
      <t>)</t>
    </r>
  </si>
  <si>
    <t>(Un)</t>
  </si>
  <si>
    <t xml:space="preserve">OBSERVACIONES </t>
  </si>
  <si>
    <t>CANTIDAD REPORTADA EN ESTA HOJA:</t>
  </si>
  <si>
    <t>CANTIDAD TOTAL ACTIVIDAD:</t>
  </si>
  <si>
    <t>ELABORÓ</t>
  </si>
  <si>
    <t>REVISÓ</t>
  </si>
  <si>
    <t>APROBÓ</t>
  </si>
  <si>
    <t>RESIDENTE DE OBRA</t>
  </si>
  <si>
    <t xml:space="preserve">REPRESENTANTE LEGAL </t>
  </si>
  <si>
    <t xml:space="preserve">DIRECTOR OPERACIONES </t>
  </si>
  <si>
    <t xml:space="preserve">Nombre </t>
  </si>
  <si>
    <t>EDWIN DAVID ORDUY GARAY</t>
  </si>
  <si>
    <t>CORREAS ENTRE LUCARNAS</t>
  </si>
  <si>
    <t>CORREAS LONGITUDINALES IZQUIERDA</t>
  </si>
  <si>
    <t>CORREAS LONGITUDINALES DERECHA</t>
  </si>
  <si>
    <t>CORREAS FRENTE A LAS ESCALERAS</t>
  </si>
  <si>
    <t xml:space="preserve">CORREA DESPUES DE LA NARANJA </t>
  </si>
  <si>
    <t>CORREAS AL LADO DE LA LUCARNA CORTA</t>
  </si>
  <si>
    <t xml:space="preserve">CANTIDADES ESTRUCTURA METALICA CUBIERTA </t>
  </si>
  <si>
    <t>ARCOS LUCARNAS LARGAS</t>
  </si>
  <si>
    <t>TRANSVERSALES LUCARNAS</t>
  </si>
  <si>
    <t xml:space="preserve">ARCO LUCARNA CORTA </t>
  </si>
  <si>
    <t>ARCO CONTINUIDAD ESCALERA</t>
  </si>
  <si>
    <t>ARCO CABALLETE LUCARNA CORTA</t>
  </si>
  <si>
    <t>ARCO DE CABALLETE  LUCARNA LARGA</t>
  </si>
  <si>
    <t>CERCHA ENTRE LUCARNA LARGA</t>
  </si>
  <si>
    <t xml:space="preserve">CERCHA ENTRE LUCARNA CORTA </t>
  </si>
  <si>
    <t>X AL FINAL DE LAS LUCARNAS</t>
  </si>
  <si>
    <t>ESTRUCTURA EN V</t>
  </si>
  <si>
    <t xml:space="preserve">DIAGONAL CERCHA CENTRAL </t>
  </si>
  <si>
    <t xml:space="preserve">DIAGONAL VOLADO FACHADA </t>
  </si>
  <si>
    <t>DIAGONAL CERCHA HACIA LA FCAHADA</t>
  </si>
  <si>
    <t>CERCHA HACIA LA FCAHADA</t>
  </si>
  <si>
    <t xml:space="preserve">CERCHA CERNTRAL </t>
  </si>
  <si>
    <t xml:space="preserve">DIAGONALES DETRÁS DE LA PANTALLA </t>
  </si>
  <si>
    <t xml:space="preserve">COLUMNA TUBULAR </t>
  </si>
  <si>
    <t>CIELO RASO EN ETERBOARD DE 4MM</t>
  </si>
  <si>
    <t xml:space="preserve">CIELO RASO EN ETERBOARD DE 4MM TAPAS LATERALES </t>
  </si>
  <si>
    <t>Suministro e instalacion de cajas de paso 30 X 30 X 15 Incl. Accesorios de fijacion</t>
  </si>
  <si>
    <t>Marco para tapa de caja de inspeccion de lamparas</t>
  </si>
  <si>
    <t>Suministro de tubería SCH 40 de 1/2”. Incl. Accesorios de fijacion</t>
  </si>
  <si>
    <t xml:space="preserve">PLAZOLETA PISO 2 - CIELO RASO - ILUMINACION - VEGETACION </t>
  </si>
  <si>
    <t>SUMINISTRO E INSTALACION DE PLANTA ORNAMENTAL ARTIFICIAL REFERENCIA PALMA IGUAL O SIMILAR</t>
  </si>
  <si>
    <t>SUMINISTRO E INSTALACION DE PLANTA ORNAMENTAL ARTIFICIAL REFERENCIA PLATANERA IGUAL O SIMILAR</t>
  </si>
  <si>
    <t>SUMINISTRO E INSTALACION DE PLANTA ORNAMENTAL AERTIFICIAL REFERENCIA MIAMI IGUAL O SIMILAR</t>
  </si>
  <si>
    <t xml:space="preserve">SUMINISTRO E INSTALACION DE PLANTA ORNAMENTAL ARTIFICIAL REFERENCIA TAPETE </t>
  </si>
  <si>
    <t xml:space="preserve">SUMINISTRO EN INSTALACION DE PLANTA ORNAMENTAL ARTIFICIAL REFERENCIA FOLLAJE </t>
  </si>
  <si>
    <t>SUMINISTRO E INSTALACION DE PLANTA ORNAMENTAL ARTIFICIAL REFERENCIA HIEDRA IGUAL O SIMILAR</t>
  </si>
  <si>
    <t>PAQ</t>
  </si>
  <si>
    <t xml:space="preserve">PLAZOLETA PISO 2 - PISOS - MATERAS - VEGETACION </t>
  </si>
  <si>
    <t xml:space="preserve">NIVELACION CON MORTERO O GROUTING ZONA DE DEMOLICION </t>
  </si>
  <si>
    <t>INSTALACIONES HIDROSANITARIAS</t>
  </si>
  <si>
    <t>MURO SUPERBOARD JARDINERAS PISO 2</t>
  </si>
  <si>
    <t>IMPERMEABILIZACION MUROS JARDINERAS PISO 2</t>
  </si>
  <si>
    <t>CP01,CONTENEDOR PLASTICO PARA SIEMBRA. TAQUE DE AGUA COLEMPAQUES 250L. DIAMETRO 75CM. ALTURA 88CM.  PISO 2 - FOOD HALL</t>
  </si>
  <si>
    <t>CP02,CONTENEDOR PLASTICO PARA SIEMBRA. BEBEDERO DE AGUA OVALADO 125L ROYAL CONDOR. DIMENSIONES 100CM X 75CM. ALTURA 42CM.  PISO 2 - FOOD HALL</t>
  </si>
  <si>
    <t>CP02,CONTENEDOR PLASTICO PARA SIEMBRA. CANASTILLA PLASTICA TODA CERRADA ESTRA. DIMENSIONES 60CM X 40CM. ALTURA 40CM.  PISO 2 - FOOD HALL</t>
  </si>
  <si>
    <t>CP04, CONTENEDOR PLÁSTICO PARA SIEMBRA. MATERA MADEIRA GLAMOUR RECTANGULAR GRANDE CAFÉ PLASTIHOGAR. DIMENSIONES 25CM X 76CM. ALTURA 21CM.  PISO 2 - FOOD HALL</t>
  </si>
  <si>
    <t>CP05, CONTENEDOR PLÁSTICO PARA SIEMBRA. JARDINERA PLÁSTICA PLANTHOCO. DIMENSIONES 20CM X 40CM. ALTURA 15CM.  PISO 2 - FOOD HALL</t>
  </si>
  <si>
    <t>UN</t>
  </si>
  <si>
    <t>07,PALMA IRACA. CP-01  PISO 3 - FOOD HALL</t>
  </si>
  <si>
    <t>09,BALAZO. CP-02  PISO 3 - FOOD HALL</t>
  </si>
  <si>
    <t>10,PHILODENDRO. CP-02  PISO 3 - FOOD HALL</t>
  </si>
  <si>
    <t>11,LENGUA DE SUEGRA. CP-03  PISO 3 - FOOD HALL</t>
  </si>
  <si>
    <t>12,CALATEA ZEBRINA. CP-03  PISO 3 - FOOD HALL</t>
  </si>
  <si>
    <t>13,CALATEA TRICOLOR. CP-03  PISO 3 - FOOD HALL</t>
  </si>
  <si>
    <t>14,AGLAONEMA. CP-03  PISO 3 - FOOD HALL</t>
  </si>
  <si>
    <t>15,ANTURIO ROJO. CP-04 // CP-05  PISO 3 - FOOD HALL</t>
  </si>
  <si>
    <t>16,HIEDRA VERDE. CP-04 // CP-05  PISO 3 - FOOD HALL</t>
  </si>
  <si>
    <t>CERRAMIENTO EN DRYWALL H:1,80</t>
  </si>
  <si>
    <t>PUNTO DE ACOPIO DE ESCOMBRO EN SOTANO, CERRAMIENTO H=1,80</t>
  </si>
  <si>
    <t xml:space="preserve">DESMONTE DE MESAS DOBLES INCLUYE TRASCIEGO </t>
  </si>
  <si>
    <t>DESMONTE DE BARANDAS INCLUYE TRASCIEGO</t>
  </si>
  <si>
    <t>DEMOLICION DE PLACA Y RETIRO DE ESCOMBROS</t>
  </si>
  <si>
    <t xml:space="preserve">DEMOLICION DE FUENTES POSETA INCL RETIRO DE ESCOMBROS </t>
  </si>
  <si>
    <t xml:space="preserve">DESMONTE DE LA MACANA Y DISPOSICION FINAL </t>
  </si>
  <si>
    <t>MES</t>
  </si>
  <si>
    <t xml:space="preserve">DESMONTE DE CERRAMIENTO Y ASEOS DE DEMOLICION </t>
  </si>
  <si>
    <t xml:space="preserve">ASEO DE MATERAS Y VEGETACION </t>
  </si>
  <si>
    <t xml:space="preserve">SUMINISTRO E INSTALACION PISO GRIS </t>
  </si>
  <si>
    <t xml:space="preserve">ASEO DE PISO </t>
  </si>
  <si>
    <t>REFLECTOR: MAX MEDIUM SPOTLIGHTREF: AI18 - CON ESTACAP7 (6.5W)V9 (2.700K/ CRI 90/ 519 LM)F1: 50°ESTRUCTURA: 60 (NEGRO) PISO 2</t>
  </si>
  <si>
    <t>TIRA LED ASAI 3DREF: 91-A005-00-00 TEMPERATURA: RGBPERFIL DIFUSOR: PVC Y SEMITRANSPARENTE PISO 2</t>
  </si>
  <si>
    <t>INSTALACION DE MADERA LAMINADA PISO 2</t>
  </si>
  <si>
    <t>SUMINISTRO E INSTALACION DE PANELES  PVC TIPO MADERA DECORATIVOS Y ANGULO DE REMATE. VACIOS PISO 3</t>
  </si>
  <si>
    <t xml:space="preserve">SUMINISTRO E INSTALACION DE PANELES  PVC TIPO MADERA DECORATIVOS Y ANGULO DE REMATE. PISO 2 Y VACIOS </t>
  </si>
  <si>
    <t>IMPREVISTOS 10%</t>
  </si>
  <si>
    <t>PROYECCION AÑO 2025</t>
  </si>
  <si>
    <t xml:space="preserve">SUB TOTAL </t>
  </si>
  <si>
    <t>SUBTOTAL AÑO 2024</t>
  </si>
  <si>
    <t>ALZA DE PRECIOS 10%</t>
  </si>
  <si>
    <t xml:space="preserve">INVERSION </t>
  </si>
  <si>
    <t>WPC DINTELES VACIOS PISO 3, DINTELES PISO 2 Y VACIOS PISO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</si>
</sst>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\ * #,##0.00_-;\-&quot;$&quot;\ * #,##0.00_-;_-&quot;$&quot;\ * &quot;-&quot;??_-;_-@_-"/>
    <numFmt numFmtId="164" formatCode="&quot;CANT. EJECUTADA &quot;0.00&quot;&quot;"/>
    <numFmt numFmtId="165" formatCode="&quot;CANT. ACUMULADA &quot;0.00&quot;&quot;"/>
    <numFmt numFmtId="166" formatCode="0.000"/>
    <numFmt numFmtId="167" formatCode="_-[$$-240A]\ * #,##0.00_-;\-[$$-240A]\ * #,##0.00_-;_-[$$-240A]\ 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0"/>
      <name val="Arial"/>
      <family val="2"/>
    </font>
    <font>
      <b/>
      <sz val="8"/>
      <name val="Arial Narrow"/>
      <family val="2"/>
    </font>
    <font>
      <b/>
      <sz val="12"/>
      <name val="Arial Narrow"/>
      <family val="2"/>
    </font>
    <font>
      <b/>
      <sz val="14"/>
      <name val="Arial Narrow"/>
      <family val="2"/>
    </font>
    <font>
      <sz val="12"/>
      <name val="Arial Narrow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vertAlign val="superscript"/>
      <sz val="10"/>
      <name val="Arial Narrow"/>
      <family val="2"/>
    </font>
    <font>
      <b/>
      <sz val="11"/>
      <name val="Arial Narrow"/>
      <family val="2"/>
    </font>
    <font>
      <b/>
      <sz val="9"/>
      <name val="Arial Narrow"/>
      <family val="2"/>
    </font>
    <font>
      <sz val="10"/>
      <color theme="0" tint="-0.14999847407452621"/>
      <name val="Arial Narrow"/>
      <family val="2"/>
    </font>
    <font>
      <sz val="10"/>
      <color theme="0"/>
      <name val="Arial Narrow"/>
      <family val="2"/>
    </font>
    <font>
      <sz val="10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entury Gothic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227ACB"/>
        <bgColor indexed="64"/>
      </patternFill>
    </fill>
    <fill>
      <patternFill patternType="solid">
        <fgColor rgb="FF76E3FF"/>
        <bgColor indexed="64"/>
      </patternFill>
    </fill>
    <fill>
      <patternFill patternType="solid">
        <fgColor rgb="FFBD6B9E"/>
        <bgColor indexed="64"/>
      </patternFill>
    </fill>
    <fill>
      <patternFill patternType="solid">
        <fgColor rgb="FF996633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ashed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ashed">
        <color indexed="64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</cellStyleXfs>
  <cellXfs count="284">
    <xf numFmtId="0" fontId="0" fillId="0" borderId="0" xfId="0"/>
    <xf numFmtId="0" fontId="2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center"/>
    </xf>
    <xf numFmtId="44" fontId="4" fillId="0" borderId="1" xfId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4" fontId="3" fillId="0" borderId="1" xfId="0" applyNumberFormat="1" applyFont="1" applyBorder="1"/>
    <xf numFmtId="0" fontId="4" fillId="0" borderId="1" xfId="0" applyFont="1" applyBorder="1" applyAlignment="1">
      <alignment wrapText="1"/>
    </xf>
    <xf numFmtId="44" fontId="0" fillId="0" borderId="0" xfId="1" applyFont="1"/>
    <xf numFmtId="9" fontId="4" fillId="0" borderId="1" xfId="2" applyFont="1" applyBorder="1" applyAlignment="1">
      <alignment horizontal="center"/>
    </xf>
    <xf numFmtId="44" fontId="4" fillId="0" borderId="1" xfId="1" applyFont="1" applyBorder="1"/>
    <xf numFmtId="0" fontId="5" fillId="0" borderId="0" xfId="3"/>
    <xf numFmtId="0" fontId="10" fillId="0" borderId="0" xfId="3" applyFont="1" applyAlignment="1">
      <alignment horizontal="center"/>
    </xf>
    <xf numFmtId="0" fontId="11" fillId="0" borderId="0" xfId="3" applyFont="1" applyAlignment="1">
      <alignment horizontal="center"/>
    </xf>
    <xf numFmtId="0" fontId="9" fillId="0" borderId="25" xfId="5" applyFont="1" applyBorder="1" applyAlignment="1">
      <alignment vertical="center"/>
    </xf>
    <xf numFmtId="49" fontId="9" fillId="0" borderId="26" xfId="5" applyNumberFormat="1" applyFont="1" applyBorder="1" applyAlignment="1">
      <alignment horizontal="right" vertical="center"/>
    </xf>
    <xf numFmtId="0" fontId="7" fillId="0" borderId="25" xfId="5" applyFont="1" applyBorder="1" applyAlignment="1">
      <alignment vertical="center"/>
    </xf>
    <xf numFmtId="0" fontId="11" fillId="0" borderId="0" xfId="5" applyFont="1" applyAlignment="1">
      <alignment vertical="center"/>
    </xf>
    <xf numFmtId="0" fontId="12" fillId="0" borderId="5" xfId="3" applyFont="1" applyBorder="1"/>
    <xf numFmtId="0" fontId="8" fillId="0" borderId="6" xfId="3" applyFont="1" applyBorder="1" applyAlignment="1">
      <alignment horizontal="center" vertical="center"/>
    </xf>
    <xf numFmtId="0" fontId="7" fillId="0" borderId="6" xfId="3" applyFont="1" applyBorder="1" applyAlignment="1">
      <alignment vertical="center"/>
    </xf>
    <xf numFmtId="0" fontId="12" fillId="0" borderId="6" xfId="3" applyFont="1" applyBorder="1" applyAlignment="1">
      <alignment horizontal="center"/>
    </xf>
    <xf numFmtId="0" fontId="12" fillId="0" borderId="27" xfId="3" applyFont="1" applyBorder="1" applyAlignment="1">
      <alignment horizontal="center"/>
    </xf>
    <xf numFmtId="0" fontId="13" fillId="0" borderId="26" xfId="3" applyFont="1" applyBorder="1" applyAlignment="1">
      <alignment horizontal="center"/>
    </xf>
    <xf numFmtId="0" fontId="12" fillId="0" borderId="6" xfId="3" applyFont="1" applyBorder="1"/>
    <xf numFmtId="0" fontId="12" fillId="0" borderId="21" xfId="3" applyFont="1" applyBorder="1"/>
    <xf numFmtId="0" fontId="12" fillId="0" borderId="10" xfId="3" applyFont="1" applyBorder="1"/>
    <xf numFmtId="0" fontId="12" fillId="0" borderId="0" xfId="3" applyFont="1"/>
    <xf numFmtId="0" fontId="12" fillId="0" borderId="29" xfId="3" applyFont="1" applyBorder="1"/>
    <xf numFmtId="0" fontId="10" fillId="0" borderId="0" xfId="3" applyFont="1" applyAlignment="1">
      <alignment horizontal="left" vertical="center"/>
    </xf>
    <xf numFmtId="0" fontId="10" fillId="0" borderId="0" xfId="3" applyFont="1" applyAlignment="1">
      <alignment horizontal="left" vertical="top"/>
    </xf>
    <xf numFmtId="0" fontId="12" fillId="0" borderId="34" xfId="3" applyFont="1" applyBorder="1"/>
    <xf numFmtId="0" fontId="12" fillId="0" borderId="22" xfId="3" applyFont="1" applyBorder="1"/>
    <xf numFmtId="0" fontId="12" fillId="0" borderId="23" xfId="3" applyFont="1" applyBorder="1"/>
    <xf numFmtId="0" fontId="12" fillId="0" borderId="36" xfId="3" applyFont="1" applyBorder="1"/>
    <xf numFmtId="0" fontId="12" fillId="0" borderId="37" xfId="3" applyFont="1" applyBorder="1" applyAlignment="1">
      <alignment horizontal="left"/>
    </xf>
    <xf numFmtId="0" fontId="12" fillId="0" borderId="0" xfId="3" applyFont="1" applyAlignment="1">
      <alignment horizontal="left"/>
    </xf>
    <xf numFmtId="0" fontId="12" fillId="0" borderId="47" xfId="3" applyFont="1" applyBorder="1"/>
    <xf numFmtId="0" fontId="12" fillId="0" borderId="29" xfId="3" applyFont="1" applyBorder="1" applyAlignment="1">
      <alignment horizontal="left"/>
    </xf>
    <xf numFmtId="0" fontId="12" fillId="0" borderId="16" xfId="3" applyFont="1" applyBorder="1"/>
    <xf numFmtId="0" fontId="16" fillId="0" borderId="10" xfId="3" applyFont="1" applyBorder="1"/>
    <xf numFmtId="0" fontId="16" fillId="0" borderId="0" xfId="3" applyFont="1"/>
    <xf numFmtId="0" fontId="13" fillId="0" borderId="0" xfId="3" applyFont="1"/>
    <xf numFmtId="0" fontId="12" fillId="0" borderId="24" xfId="3" applyFont="1" applyBorder="1"/>
    <xf numFmtId="0" fontId="12" fillId="0" borderId="28" xfId="3" applyFont="1" applyBorder="1"/>
    <xf numFmtId="0" fontId="12" fillId="0" borderId="1" xfId="3" applyFont="1" applyBorder="1"/>
    <xf numFmtId="0" fontId="12" fillId="0" borderId="52" xfId="3" applyFont="1" applyBorder="1"/>
    <xf numFmtId="0" fontId="12" fillId="3" borderId="5" xfId="3" applyFont="1" applyFill="1" applyBorder="1" applyAlignment="1">
      <alignment vertical="center"/>
    </xf>
    <xf numFmtId="0" fontId="12" fillId="3" borderId="6" xfId="3" applyFont="1" applyFill="1" applyBorder="1" applyAlignment="1">
      <alignment vertical="center"/>
    </xf>
    <xf numFmtId="0" fontId="12" fillId="3" borderId="53" xfId="3" applyFont="1" applyFill="1" applyBorder="1" applyAlignment="1">
      <alignment vertical="center"/>
    </xf>
    <xf numFmtId="0" fontId="12" fillId="0" borderId="50" xfId="3" applyFont="1" applyBorder="1" applyAlignment="1">
      <alignment vertical="center"/>
    </xf>
    <xf numFmtId="0" fontId="12" fillId="0" borderId="16" xfId="3" applyFont="1" applyBorder="1" applyAlignment="1">
      <alignment vertical="center"/>
    </xf>
    <xf numFmtId="0" fontId="12" fillId="0" borderId="17" xfId="3" applyFont="1" applyBorder="1" applyAlignment="1">
      <alignment vertical="center"/>
    </xf>
    <xf numFmtId="0" fontId="12" fillId="4" borderId="50" xfId="3" applyFont="1" applyFill="1" applyBorder="1" applyAlignment="1">
      <alignment vertical="center"/>
    </xf>
    <xf numFmtId="0" fontId="12" fillId="4" borderId="16" xfId="3" applyFont="1" applyFill="1" applyBorder="1" applyAlignment="1">
      <alignment vertical="center"/>
    </xf>
    <xf numFmtId="0" fontId="12" fillId="4" borderId="17" xfId="3" applyFont="1" applyFill="1" applyBorder="1" applyAlignment="1">
      <alignment vertical="center"/>
    </xf>
    <xf numFmtId="0" fontId="12" fillId="0" borderId="10" xfId="3" applyFont="1" applyBorder="1" applyAlignment="1">
      <alignment vertical="center"/>
    </xf>
    <xf numFmtId="0" fontId="12" fillId="0" borderId="0" xfId="3" applyFont="1" applyAlignment="1">
      <alignment vertical="center"/>
    </xf>
    <xf numFmtId="0" fontId="12" fillId="0" borderId="49" xfId="3" applyFont="1" applyBorder="1" applyAlignment="1">
      <alignment vertical="center"/>
    </xf>
    <xf numFmtId="0" fontId="12" fillId="7" borderId="48" xfId="3" applyFont="1" applyFill="1" applyBorder="1" applyAlignment="1">
      <alignment vertical="center"/>
    </xf>
    <xf numFmtId="0" fontId="12" fillId="7" borderId="12" xfId="3" applyFont="1" applyFill="1" applyBorder="1" applyAlignment="1">
      <alignment vertical="center"/>
    </xf>
    <xf numFmtId="0" fontId="12" fillId="7" borderId="13" xfId="3" applyFont="1" applyFill="1" applyBorder="1" applyAlignment="1">
      <alignment vertical="center"/>
    </xf>
    <xf numFmtId="0" fontId="12" fillId="7" borderId="10" xfId="3" applyFont="1" applyFill="1" applyBorder="1" applyAlignment="1">
      <alignment vertical="center"/>
    </xf>
    <xf numFmtId="0" fontId="12" fillId="7" borderId="0" xfId="3" applyFont="1" applyFill="1" applyAlignment="1">
      <alignment vertical="center"/>
    </xf>
    <xf numFmtId="0" fontId="12" fillId="7" borderId="49" xfId="3" applyFont="1" applyFill="1" applyBorder="1" applyAlignment="1">
      <alignment vertical="center"/>
    </xf>
    <xf numFmtId="0" fontId="12" fillId="5" borderId="48" xfId="3" applyFont="1" applyFill="1" applyBorder="1" applyAlignment="1">
      <alignment vertical="center"/>
    </xf>
    <xf numFmtId="0" fontId="12" fillId="5" borderId="12" xfId="3" applyFont="1" applyFill="1" applyBorder="1" applyAlignment="1">
      <alignment vertical="center"/>
    </xf>
    <xf numFmtId="0" fontId="12" fillId="5" borderId="13" xfId="3" applyFont="1" applyFill="1" applyBorder="1" applyAlignment="1">
      <alignment vertical="center"/>
    </xf>
    <xf numFmtId="4" fontId="4" fillId="0" borderId="1" xfId="0" applyNumberFormat="1" applyFont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center" vertical="center"/>
    </xf>
    <xf numFmtId="44" fontId="19" fillId="0" borderId="1" xfId="1" applyFont="1" applyBorder="1" applyAlignment="1">
      <alignment horizontal="center" vertical="center"/>
    </xf>
    <xf numFmtId="2" fontId="19" fillId="0" borderId="1" xfId="0" applyNumberFormat="1" applyFont="1" applyBorder="1" applyAlignment="1">
      <alignment horizontal="center" vertical="center"/>
    </xf>
    <xf numFmtId="167" fontId="19" fillId="0" borderId="1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49" fontId="22" fillId="0" borderId="54" xfId="0" applyNumberFormat="1" applyFont="1" applyBorder="1" applyAlignment="1">
      <alignment vertical="top" wrapText="1"/>
    </xf>
    <xf numFmtId="44" fontId="4" fillId="0" borderId="1" xfId="0" applyNumberFormat="1" applyFont="1" applyBorder="1"/>
    <xf numFmtId="0" fontId="4" fillId="0" borderId="1" xfId="0" applyFont="1" applyBorder="1"/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2" fillId="0" borderId="38" xfId="3" applyFont="1" applyBorder="1" applyAlignment="1">
      <alignment horizontal="left" vertical="center"/>
    </xf>
    <xf numFmtId="0" fontId="12" fillId="0" borderId="39" xfId="3" applyFont="1" applyBorder="1" applyAlignment="1">
      <alignment horizontal="left" vertical="center"/>
    </xf>
    <xf numFmtId="0" fontId="12" fillId="0" borderId="7" xfId="3" applyFont="1" applyBorder="1" applyAlignment="1">
      <alignment horizontal="left" vertical="center"/>
    </xf>
    <xf numFmtId="2" fontId="15" fillId="0" borderId="40" xfId="3" applyNumberFormat="1" applyFont="1" applyBorder="1" applyAlignment="1">
      <alignment horizontal="center" vertical="center"/>
    </xf>
    <xf numFmtId="2" fontId="15" fillId="0" borderId="39" xfId="3" applyNumberFormat="1" applyFont="1" applyBorder="1" applyAlignment="1">
      <alignment horizontal="center" vertical="center"/>
    </xf>
    <xf numFmtId="2" fontId="15" fillId="0" borderId="41" xfId="3" applyNumberFormat="1" applyFont="1" applyBorder="1" applyAlignment="1">
      <alignment horizontal="center" vertical="center"/>
    </xf>
    <xf numFmtId="0" fontId="12" fillId="0" borderId="10" xfId="3" applyFont="1" applyBorder="1" applyAlignment="1">
      <alignment horizontal="left"/>
    </xf>
    <xf numFmtId="0" fontId="12" fillId="0" borderId="0" xfId="3" applyFont="1" applyAlignment="1">
      <alignment horizontal="left"/>
    </xf>
    <xf numFmtId="0" fontId="12" fillId="0" borderId="42" xfId="3" applyFont="1" applyBorder="1" applyAlignment="1">
      <alignment horizontal="left" vertical="center"/>
    </xf>
    <xf numFmtId="0" fontId="12" fillId="0" borderId="43" xfId="3" applyFont="1" applyBorder="1" applyAlignment="1">
      <alignment horizontal="left" vertical="center"/>
    </xf>
    <xf numFmtId="0" fontId="12" fillId="0" borderId="44" xfId="3" applyFont="1" applyBorder="1" applyAlignment="1">
      <alignment horizontal="left" vertical="center"/>
    </xf>
    <xf numFmtId="2" fontId="15" fillId="0" borderId="45" xfId="3" applyNumberFormat="1" applyFont="1" applyBorder="1" applyAlignment="1">
      <alignment horizontal="center" vertical="center"/>
    </xf>
    <xf numFmtId="2" fontId="15" fillId="0" borderId="43" xfId="3" applyNumberFormat="1" applyFont="1" applyBorder="1" applyAlignment="1">
      <alignment horizontal="center" vertical="center"/>
    </xf>
    <xf numFmtId="2" fontId="15" fillId="0" borderId="46" xfId="3" applyNumberFormat="1" applyFont="1" applyBorder="1" applyAlignment="1">
      <alignment horizontal="center" vertical="center"/>
    </xf>
    <xf numFmtId="0" fontId="17" fillId="0" borderId="0" xfId="3" applyFont="1" applyAlignment="1">
      <alignment horizontal="left"/>
    </xf>
    <xf numFmtId="0" fontId="12" fillId="0" borderId="35" xfId="3" applyFont="1" applyBorder="1" applyAlignment="1">
      <alignment horizontal="center"/>
    </xf>
    <xf numFmtId="0" fontId="12" fillId="0" borderId="30" xfId="3" applyFont="1" applyBorder="1" applyAlignment="1">
      <alignment horizontal="center"/>
    </xf>
    <xf numFmtId="0" fontId="13" fillId="0" borderId="30" xfId="3" applyFont="1" applyBorder="1" applyAlignment="1">
      <alignment horizontal="center" vertical="center"/>
    </xf>
    <xf numFmtId="0" fontId="12" fillId="0" borderId="33" xfId="3" applyFont="1" applyBorder="1" applyAlignment="1">
      <alignment horizontal="center"/>
    </xf>
    <xf numFmtId="0" fontId="12" fillId="0" borderId="1" xfId="3" applyFont="1" applyBorder="1" applyAlignment="1">
      <alignment horizontal="center"/>
    </xf>
    <xf numFmtId="0" fontId="13" fillId="0" borderId="1" xfId="3" applyFont="1" applyBorder="1" applyAlignment="1">
      <alignment horizontal="center" vertical="center"/>
    </xf>
    <xf numFmtId="0" fontId="12" fillId="0" borderId="1" xfId="3" applyFont="1" applyBorder="1" applyAlignment="1">
      <alignment horizontal="center" vertical="center"/>
    </xf>
    <xf numFmtId="0" fontId="12" fillId="0" borderId="33" xfId="3" applyFont="1" applyBorder="1" applyAlignment="1">
      <alignment horizontal="center" vertical="center" wrapText="1"/>
    </xf>
    <xf numFmtId="0" fontId="12" fillId="0" borderId="1" xfId="3" applyFont="1" applyBorder="1" applyAlignment="1">
      <alignment horizontal="center" vertical="center" wrapText="1"/>
    </xf>
    <xf numFmtId="2" fontId="9" fillId="2" borderId="1" xfId="3" applyNumberFormat="1" applyFont="1" applyFill="1" applyBorder="1" applyAlignment="1">
      <alignment horizontal="center" vertical="center"/>
    </xf>
    <xf numFmtId="0" fontId="9" fillId="2" borderId="1" xfId="3" applyFont="1" applyFill="1" applyBorder="1" applyAlignment="1">
      <alignment horizontal="center" vertical="center"/>
    </xf>
    <xf numFmtId="2" fontId="12" fillId="0" borderId="1" xfId="3" applyNumberFormat="1" applyFont="1" applyBorder="1" applyAlignment="1">
      <alignment horizontal="center" vertical="center"/>
    </xf>
    <xf numFmtId="0" fontId="12" fillId="8" borderId="33" xfId="3" applyFont="1" applyFill="1" applyBorder="1" applyAlignment="1">
      <alignment horizontal="center"/>
    </xf>
    <xf numFmtId="0" fontId="12" fillId="8" borderId="1" xfId="3" applyFont="1" applyFill="1" applyBorder="1" applyAlignment="1">
      <alignment horizontal="center"/>
    </xf>
    <xf numFmtId="0" fontId="12" fillId="7" borderId="33" xfId="3" applyFont="1" applyFill="1" applyBorder="1" applyAlignment="1">
      <alignment horizontal="center"/>
    </xf>
    <xf numFmtId="0" fontId="12" fillId="7" borderId="1" xfId="3" applyFont="1" applyFill="1" applyBorder="1" applyAlignment="1">
      <alignment horizontal="center"/>
    </xf>
    <xf numFmtId="166" fontId="9" fillId="2" borderId="1" xfId="3" applyNumberFormat="1" applyFont="1" applyFill="1" applyBorder="1" applyAlignment="1">
      <alignment horizontal="center" vertical="center"/>
    </xf>
    <xf numFmtId="0" fontId="12" fillId="6" borderId="33" xfId="3" applyFont="1" applyFill="1" applyBorder="1" applyAlignment="1">
      <alignment horizontal="center"/>
    </xf>
    <xf numFmtId="0" fontId="12" fillId="6" borderId="1" xfId="3" applyFont="1" applyFill="1" applyBorder="1" applyAlignment="1">
      <alignment horizontal="center"/>
    </xf>
    <xf numFmtId="0" fontId="12" fillId="3" borderId="32" xfId="3" applyFont="1" applyFill="1" applyBorder="1" applyAlignment="1">
      <alignment horizontal="center"/>
    </xf>
    <xf numFmtId="0" fontId="12" fillId="3" borderId="8" xfId="3" applyFont="1" applyFill="1" applyBorder="1" applyAlignment="1">
      <alignment horizontal="center"/>
    </xf>
    <xf numFmtId="0" fontId="12" fillId="0" borderId="8" xfId="3" applyFont="1" applyBorder="1" applyAlignment="1">
      <alignment horizontal="center" vertical="center"/>
    </xf>
    <xf numFmtId="0" fontId="12" fillId="5" borderId="33" xfId="3" applyFont="1" applyFill="1" applyBorder="1" applyAlignment="1">
      <alignment horizontal="center"/>
    </xf>
    <xf numFmtId="0" fontId="12" fillId="5" borderId="1" xfId="3" applyFont="1" applyFill="1" applyBorder="1" applyAlignment="1">
      <alignment horizontal="center"/>
    </xf>
    <xf numFmtId="0" fontId="12" fillId="4" borderId="33" xfId="3" applyFont="1" applyFill="1" applyBorder="1" applyAlignment="1">
      <alignment horizontal="center" vertical="center" wrapText="1"/>
    </xf>
    <xf numFmtId="0" fontId="12" fillId="4" borderId="1" xfId="3" applyFont="1" applyFill="1" applyBorder="1" applyAlignment="1">
      <alignment horizontal="center" vertical="center" wrapText="1"/>
    </xf>
    <xf numFmtId="0" fontId="13" fillId="0" borderId="6" xfId="3" applyFont="1" applyBorder="1" applyAlignment="1">
      <alignment horizontal="center" vertical="center" wrapText="1"/>
    </xf>
    <xf numFmtId="0" fontId="13" fillId="0" borderId="23" xfId="3" applyFont="1" applyBorder="1" applyAlignment="1">
      <alignment horizontal="center" vertical="center" wrapText="1"/>
    </xf>
    <xf numFmtId="0" fontId="13" fillId="0" borderId="8" xfId="3" applyFont="1" applyBorder="1" applyAlignment="1">
      <alignment horizontal="center" vertical="center"/>
    </xf>
    <xf numFmtId="0" fontId="13" fillId="0" borderId="28" xfId="3" applyFont="1" applyBorder="1" applyAlignment="1">
      <alignment horizontal="center" vertical="center"/>
    </xf>
    <xf numFmtId="0" fontId="13" fillId="0" borderId="31" xfId="3" applyFont="1" applyBorder="1" applyAlignment="1">
      <alignment horizontal="center" vertical="center"/>
    </xf>
    <xf numFmtId="0" fontId="9" fillId="0" borderId="27" xfId="5" applyFont="1" applyBorder="1" applyAlignment="1">
      <alignment horizontal="center" vertical="center"/>
    </xf>
    <xf numFmtId="0" fontId="9" fillId="0" borderId="26" xfId="5" applyFont="1" applyBorder="1" applyAlignment="1">
      <alignment horizontal="center" vertical="center"/>
    </xf>
    <xf numFmtId="0" fontId="7" fillId="0" borderId="25" xfId="5" applyFont="1" applyBorder="1" applyAlignment="1">
      <alignment horizontal="center" vertical="center"/>
    </xf>
    <xf numFmtId="0" fontId="7" fillId="0" borderId="27" xfId="5" applyFont="1" applyBorder="1" applyAlignment="1">
      <alignment horizontal="center" vertical="center"/>
    </xf>
    <xf numFmtId="2" fontId="9" fillId="0" borderId="27" xfId="5" applyNumberFormat="1" applyFont="1" applyBorder="1" applyAlignment="1">
      <alignment horizontal="center" vertical="center"/>
    </xf>
    <xf numFmtId="2" fontId="9" fillId="0" borderId="26" xfId="5" applyNumberFormat="1" applyFont="1" applyBorder="1" applyAlignment="1">
      <alignment horizontal="center" vertical="center"/>
    </xf>
    <xf numFmtId="164" fontId="7" fillId="0" borderId="25" xfId="5" applyNumberFormat="1" applyFont="1" applyBorder="1" applyAlignment="1">
      <alignment horizontal="center" vertical="center"/>
    </xf>
    <xf numFmtId="164" fontId="7" fillId="0" borderId="27" xfId="5" applyNumberFormat="1" applyFont="1" applyBorder="1" applyAlignment="1">
      <alignment horizontal="center" vertical="center"/>
    </xf>
    <xf numFmtId="165" fontId="7" fillId="0" borderId="25" xfId="5" applyNumberFormat="1" applyFont="1" applyBorder="1" applyAlignment="1">
      <alignment horizontal="center" vertical="center"/>
    </xf>
    <xf numFmtId="165" fontId="7" fillId="0" borderId="27" xfId="5" applyNumberFormat="1" applyFont="1" applyBorder="1" applyAlignment="1">
      <alignment horizontal="center" vertical="center"/>
    </xf>
    <xf numFmtId="0" fontId="6" fillId="0" borderId="11" xfId="3" applyFont="1" applyBorder="1" applyAlignment="1">
      <alignment horizontal="center" vertical="center" wrapText="1"/>
    </xf>
    <xf numFmtId="0" fontId="6" fillId="0" borderId="12" xfId="3" applyFont="1" applyBorder="1" applyAlignment="1">
      <alignment horizontal="center" vertical="center" wrapText="1"/>
    </xf>
    <xf numFmtId="0" fontId="6" fillId="0" borderId="13" xfId="3" applyFont="1" applyBorder="1" applyAlignment="1">
      <alignment horizontal="center" vertical="center" wrapText="1"/>
    </xf>
    <xf numFmtId="0" fontId="7" fillId="0" borderId="5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7" fillId="0" borderId="21" xfId="3" applyFont="1" applyBorder="1" applyAlignment="1">
      <alignment horizontal="center" vertical="center"/>
    </xf>
    <xf numFmtId="0" fontId="7" fillId="0" borderId="1" xfId="4" applyFont="1" applyBorder="1" applyAlignment="1">
      <alignment horizontal="left" vertical="center" wrapText="1"/>
    </xf>
    <xf numFmtId="0" fontId="9" fillId="0" borderId="1" xfId="4" applyFont="1" applyBorder="1" applyAlignment="1">
      <alignment horizontal="center" vertical="center" wrapText="1"/>
    </xf>
    <xf numFmtId="0" fontId="7" fillId="0" borderId="22" xfId="5" applyFont="1" applyBorder="1" applyAlignment="1">
      <alignment horizontal="center" vertical="center" wrapText="1"/>
    </xf>
    <xf numFmtId="0" fontId="7" fillId="0" borderId="23" xfId="5" applyFont="1" applyBorder="1" applyAlignment="1">
      <alignment horizontal="center" vertical="center" wrapText="1"/>
    </xf>
    <xf numFmtId="3" fontId="9" fillId="0" borderId="22" xfId="5" applyNumberFormat="1" applyFont="1" applyBorder="1" applyAlignment="1">
      <alignment horizontal="center" vertical="center" wrapText="1"/>
    </xf>
    <xf numFmtId="0" fontId="9" fillId="0" borderId="23" xfId="5" applyFont="1" applyBorder="1" applyAlignment="1">
      <alignment horizontal="center" vertical="center" wrapText="1"/>
    </xf>
    <xf numFmtId="0" fontId="9" fillId="0" borderId="24" xfId="5" applyFont="1" applyBorder="1" applyAlignment="1">
      <alignment horizontal="center" vertical="center" wrapText="1"/>
    </xf>
    <xf numFmtId="0" fontId="7" fillId="0" borderId="22" xfId="5" applyFont="1" applyBorder="1" applyAlignment="1">
      <alignment horizontal="center" vertical="center"/>
    </xf>
    <xf numFmtId="0" fontId="7" fillId="0" borderId="23" xfId="5" applyFont="1" applyBorder="1" applyAlignment="1">
      <alignment horizontal="center" vertical="center"/>
    </xf>
    <xf numFmtId="0" fontId="9" fillId="0" borderId="22" xfId="5" applyFont="1" applyBorder="1" applyAlignment="1">
      <alignment horizontal="center" vertical="center" wrapText="1"/>
    </xf>
    <xf numFmtId="0" fontId="6" fillId="0" borderId="5" xfId="3" applyFont="1" applyBorder="1" applyAlignment="1">
      <alignment horizontal="center" vertical="center" wrapText="1"/>
    </xf>
    <xf numFmtId="0" fontId="6" fillId="0" borderId="6" xfId="3" applyFont="1" applyBorder="1" applyAlignment="1">
      <alignment horizontal="center" vertical="center" wrapText="1"/>
    </xf>
    <xf numFmtId="0" fontId="6" fillId="0" borderId="10" xfId="3" applyFont="1" applyBorder="1" applyAlignment="1">
      <alignment horizontal="center" vertical="center" wrapText="1"/>
    </xf>
    <xf numFmtId="0" fontId="6" fillId="0" borderId="0" xfId="3" applyFont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0" fontId="8" fillId="0" borderId="7" xfId="3" applyFont="1" applyBorder="1" applyAlignment="1">
      <alignment wrapText="1"/>
    </xf>
    <xf numFmtId="0" fontId="8" fillId="0" borderId="8" xfId="3" applyFont="1" applyBorder="1" applyAlignment="1">
      <alignment wrapText="1"/>
    </xf>
    <xf numFmtId="0" fontId="9" fillId="0" borderId="8" xfId="3" applyFont="1" applyBorder="1" applyAlignment="1">
      <alignment horizontal="center" wrapText="1"/>
    </xf>
    <xf numFmtId="0" fontId="9" fillId="0" borderId="9" xfId="3" applyFont="1" applyBorder="1" applyAlignment="1">
      <alignment horizontal="center" wrapText="1"/>
    </xf>
    <xf numFmtId="0" fontId="8" fillId="0" borderId="11" xfId="3" applyFont="1" applyBorder="1" applyAlignment="1">
      <alignment wrapText="1"/>
    </xf>
    <xf numFmtId="0" fontId="8" fillId="0" borderId="12" xfId="3" applyFont="1" applyBorder="1" applyAlignment="1">
      <alignment wrapText="1"/>
    </xf>
    <xf numFmtId="0" fontId="8" fillId="0" borderId="13" xfId="3" applyFont="1" applyBorder="1" applyAlignment="1">
      <alignment wrapText="1"/>
    </xf>
    <xf numFmtId="0" fontId="8" fillId="0" borderId="15" xfId="3" applyFont="1" applyBorder="1" applyAlignment="1">
      <alignment wrapText="1"/>
    </xf>
    <xf numFmtId="0" fontId="8" fillId="0" borderId="16" xfId="3" applyFont="1" applyBorder="1" applyAlignment="1">
      <alignment wrapText="1"/>
    </xf>
    <xf numFmtId="0" fontId="8" fillId="0" borderId="17" xfId="3" applyFont="1" applyBorder="1" applyAlignment="1">
      <alignment wrapText="1"/>
    </xf>
    <xf numFmtId="0" fontId="9" fillId="0" borderId="11" xfId="3" applyFont="1" applyBorder="1" applyAlignment="1">
      <alignment horizontal="center" wrapText="1"/>
    </xf>
    <xf numFmtId="0" fontId="9" fillId="0" borderId="12" xfId="3" applyFont="1" applyBorder="1" applyAlignment="1">
      <alignment horizontal="center" wrapText="1"/>
    </xf>
    <xf numFmtId="0" fontId="9" fillId="0" borderId="14" xfId="3" applyFont="1" applyBorder="1" applyAlignment="1">
      <alignment horizontal="center" wrapText="1"/>
    </xf>
    <xf numFmtId="0" fontId="9" fillId="0" borderId="15" xfId="3" applyFont="1" applyBorder="1" applyAlignment="1">
      <alignment horizontal="center" wrapText="1"/>
    </xf>
    <xf numFmtId="0" fontId="9" fillId="0" borderId="16" xfId="3" applyFont="1" applyBorder="1" applyAlignment="1">
      <alignment horizontal="center" wrapText="1"/>
    </xf>
    <xf numFmtId="0" fontId="9" fillId="0" borderId="18" xfId="3" applyFont="1" applyBorder="1" applyAlignment="1">
      <alignment horizontal="center" wrapText="1"/>
    </xf>
    <xf numFmtId="0" fontId="7" fillId="0" borderId="19" xfId="3" applyFont="1" applyBorder="1" applyAlignment="1">
      <alignment horizontal="center" vertical="center" wrapText="1"/>
    </xf>
    <xf numFmtId="0" fontId="8" fillId="0" borderId="19" xfId="3" applyFont="1" applyBorder="1" applyAlignment="1">
      <alignment wrapText="1"/>
    </xf>
    <xf numFmtId="14" fontId="9" fillId="0" borderId="19" xfId="3" applyNumberFormat="1" applyFont="1" applyBorder="1" applyAlignment="1">
      <alignment horizontal="center" wrapText="1"/>
    </xf>
    <xf numFmtId="0" fontId="9" fillId="0" borderId="19" xfId="3" applyFont="1" applyBorder="1" applyAlignment="1">
      <alignment horizontal="center" wrapText="1"/>
    </xf>
    <xf numFmtId="0" fontId="9" fillId="0" borderId="20" xfId="3" applyFont="1" applyBorder="1" applyAlignment="1">
      <alignment horizontal="center" wrapText="1"/>
    </xf>
    <xf numFmtId="0" fontId="18" fillId="11" borderId="48" xfId="3" applyFont="1" applyFill="1" applyBorder="1" applyAlignment="1">
      <alignment horizontal="center" vertical="center"/>
    </xf>
    <xf numFmtId="0" fontId="18" fillId="11" borderId="12" xfId="3" applyFont="1" applyFill="1" applyBorder="1" applyAlignment="1">
      <alignment horizontal="center" vertical="center"/>
    </xf>
    <xf numFmtId="0" fontId="18" fillId="11" borderId="13" xfId="3" applyFont="1" applyFill="1" applyBorder="1" applyAlignment="1">
      <alignment horizontal="center" vertical="center"/>
    </xf>
    <xf numFmtId="0" fontId="18" fillId="11" borderId="10" xfId="3" applyFont="1" applyFill="1" applyBorder="1" applyAlignment="1">
      <alignment horizontal="center" vertical="center"/>
    </xf>
    <xf numFmtId="0" fontId="18" fillId="11" borderId="0" xfId="3" applyFont="1" applyFill="1" applyAlignment="1">
      <alignment horizontal="center" vertical="center"/>
    </xf>
    <xf numFmtId="0" fontId="18" fillId="11" borderId="49" xfId="3" applyFont="1" applyFill="1" applyBorder="1" applyAlignment="1">
      <alignment horizontal="center" vertical="center"/>
    </xf>
    <xf numFmtId="0" fontId="18" fillId="11" borderId="50" xfId="3" applyFont="1" applyFill="1" applyBorder="1" applyAlignment="1">
      <alignment horizontal="center" vertical="center"/>
    </xf>
    <xf numFmtId="0" fontId="18" fillId="11" borderId="16" xfId="3" applyFont="1" applyFill="1" applyBorder="1" applyAlignment="1">
      <alignment horizontal="center" vertical="center"/>
    </xf>
    <xf numFmtId="0" fontId="18" fillId="11" borderId="17" xfId="3" applyFont="1" applyFill="1" applyBorder="1" applyAlignment="1">
      <alignment horizontal="center" vertical="center"/>
    </xf>
    <xf numFmtId="0" fontId="12" fillId="10" borderId="48" xfId="3" applyFont="1" applyFill="1" applyBorder="1" applyAlignment="1">
      <alignment horizontal="center" vertical="center"/>
    </xf>
    <xf numFmtId="0" fontId="12" fillId="10" borderId="12" xfId="3" applyFont="1" applyFill="1" applyBorder="1" applyAlignment="1">
      <alignment horizontal="center" vertical="center"/>
    </xf>
    <xf numFmtId="0" fontId="12" fillId="10" borderId="13" xfId="3" applyFont="1" applyFill="1" applyBorder="1" applyAlignment="1">
      <alignment horizontal="center" vertical="center"/>
    </xf>
    <xf numFmtId="0" fontId="12" fillId="10" borderId="10" xfId="3" applyFont="1" applyFill="1" applyBorder="1" applyAlignment="1">
      <alignment horizontal="center" vertical="center"/>
    </xf>
    <xf numFmtId="0" fontId="12" fillId="10" borderId="0" xfId="3" applyFont="1" applyFill="1" applyAlignment="1">
      <alignment horizontal="center" vertical="center"/>
    </xf>
    <xf numFmtId="0" fontId="12" fillId="10" borderId="49" xfId="3" applyFont="1" applyFill="1" applyBorder="1" applyAlignment="1">
      <alignment horizontal="center" vertical="center"/>
    </xf>
    <xf numFmtId="0" fontId="12" fillId="10" borderId="50" xfId="3" applyFont="1" applyFill="1" applyBorder="1" applyAlignment="1">
      <alignment horizontal="center" vertical="center"/>
    </xf>
    <xf numFmtId="0" fontId="12" fillId="10" borderId="16" xfId="3" applyFont="1" applyFill="1" applyBorder="1" applyAlignment="1">
      <alignment horizontal="center" vertical="center"/>
    </xf>
    <xf numFmtId="0" fontId="12" fillId="10" borderId="17" xfId="3" applyFont="1" applyFill="1" applyBorder="1" applyAlignment="1">
      <alignment horizontal="center" vertical="center"/>
    </xf>
    <xf numFmtId="0" fontId="12" fillId="6" borderId="33" xfId="3" applyFont="1" applyFill="1" applyBorder="1" applyAlignment="1">
      <alignment horizontal="center" vertical="center" wrapText="1"/>
    </xf>
    <xf numFmtId="0" fontId="12" fillId="6" borderId="1" xfId="3" applyFont="1" applyFill="1" applyBorder="1" applyAlignment="1">
      <alignment horizontal="center" vertical="center" wrapText="1"/>
    </xf>
    <xf numFmtId="0" fontId="12" fillId="3" borderId="33" xfId="3" applyFont="1" applyFill="1" applyBorder="1" applyAlignment="1">
      <alignment horizontal="center" vertical="center" wrapText="1"/>
    </xf>
    <xf numFmtId="0" fontId="12" fillId="3" borderId="1" xfId="3" applyFont="1" applyFill="1" applyBorder="1" applyAlignment="1">
      <alignment horizontal="center" vertical="center" wrapText="1"/>
    </xf>
    <xf numFmtId="0" fontId="12" fillId="9" borderId="48" xfId="3" applyFont="1" applyFill="1" applyBorder="1" applyAlignment="1">
      <alignment horizontal="center" vertical="center"/>
    </xf>
    <xf numFmtId="0" fontId="12" fillId="9" borderId="12" xfId="3" applyFont="1" applyFill="1" applyBorder="1" applyAlignment="1">
      <alignment horizontal="center" vertical="center"/>
    </xf>
    <xf numFmtId="0" fontId="12" fillId="9" borderId="13" xfId="3" applyFont="1" applyFill="1" applyBorder="1" applyAlignment="1">
      <alignment horizontal="center" vertical="center"/>
    </xf>
    <xf numFmtId="0" fontId="12" fillId="9" borderId="10" xfId="3" applyFont="1" applyFill="1" applyBorder="1" applyAlignment="1">
      <alignment horizontal="center" vertical="center"/>
    </xf>
    <xf numFmtId="0" fontId="12" fillId="9" borderId="0" xfId="3" applyFont="1" applyFill="1" applyAlignment="1">
      <alignment horizontal="center" vertical="center"/>
    </xf>
    <xf numFmtId="0" fontId="12" fillId="9" borderId="49" xfId="3" applyFont="1" applyFill="1" applyBorder="1" applyAlignment="1">
      <alignment horizontal="center" vertical="center"/>
    </xf>
    <xf numFmtId="0" fontId="12" fillId="9" borderId="50" xfId="3" applyFont="1" applyFill="1" applyBorder="1" applyAlignment="1">
      <alignment horizontal="center" vertical="center"/>
    </xf>
    <xf numFmtId="0" fontId="12" fillId="9" borderId="16" xfId="3" applyFont="1" applyFill="1" applyBorder="1" applyAlignment="1">
      <alignment horizontal="center" vertical="center"/>
    </xf>
    <xf numFmtId="0" fontId="12" fillId="9" borderId="17" xfId="3" applyFont="1" applyFill="1" applyBorder="1" applyAlignment="1">
      <alignment horizontal="center" vertical="center"/>
    </xf>
    <xf numFmtId="0" fontId="12" fillId="5" borderId="32" xfId="3" applyFont="1" applyFill="1" applyBorder="1" applyAlignment="1">
      <alignment horizontal="center"/>
    </xf>
    <xf numFmtId="0" fontId="12" fillId="5" borderId="8" xfId="3" applyFont="1" applyFill="1" applyBorder="1" applyAlignment="1">
      <alignment horizontal="center"/>
    </xf>
    <xf numFmtId="0" fontId="12" fillId="4" borderId="33" xfId="3" applyFont="1" applyFill="1" applyBorder="1" applyAlignment="1">
      <alignment horizontal="center"/>
    </xf>
    <xf numFmtId="0" fontId="12" fillId="4" borderId="1" xfId="3" applyFont="1" applyFill="1" applyBorder="1" applyAlignment="1">
      <alignment horizontal="center"/>
    </xf>
    <xf numFmtId="0" fontId="12" fillId="8" borderId="33" xfId="3" applyFont="1" applyFill="1" applyBorder="1" applyAlignment="1">
      <alignment horizontal="center" vertical="center" wrapText="1"/>
    </xf>
    <xf numFmtId="0" fontId="12" fillId="8" borderId="1" xfId="3" applyFont="1" applyFill="1" applyBorder="1" applyAlignment="1">
      <alignment horizontal="center" vertical="center" wrapText="1"/>
    </xf>
    <xf numFmtId="0" fontId="12" fillId="0" borderId="33" xfId="3" applyFont="1" applyBorder="1" applyAlignment="1">
      <alignment vertical="center"/>
    </xf>
    <xf numFmtId="0" fontId="12" fillId="0" borderId="1" xfId="3" applyFont="1" applyBorder="1" applyAlignment="1">
      <alignment vertical="center"/>
    </xf>
    <xf numFmtId="0" fontId="12" fillId="4" borderId="33" xfId="3" applyFont="1" applyFill="1" applyBorder="1" applyAlignment="1">
      <alignment vertical="center"/>
    </xf>
    <xf numFmtId="0" fontId="12" fillId="4" borderId="1" xfId="3" applyFont="1" applyFill="1" applyBorder="1" applyAlignment="1">
      <alignment vertical="center"/>
    </xf>
    <xf numFmtId="0" fontId="12" fillId="5" borderId="48" xfId="3" applyFont="1" applyFill="1" applyBorder="1" applyAlignment="1">
      <alignment horizontal="left" vertical="center"/>
    </xf>
    <xf numFmtId="0" fontId="12" fillId="5" borderId="12" xfId="3" applyFont="1" applyFill="1" applyBorder="1" applyAlignment="1">
      <alignment horizontal="left" vertical="center"/>
    </xf>
    <xf numFmtId="0" fontId="12" fillId="5" borderId="13" xfId="3" applyFont="1" applyFill="1" applyBorder="1" applyAlignment="1">
      <alignment horizontal="left" vertical="center"/>
    </xf>
    <xf numFmtId="0" fontId="12" fillId="5" borderId="10" xfId="3" applyFont="1" applyFill="1" applyBorder="1" applyAlignment="1">
      <alignment horizontal="left" vertical="center"/>
    </xf>
    <xf numFmtId="0" fontId="12" fillId="5" borderId="0" xfId="3" applyFont="1" applyFill="1" applyAlignment="1">
      <alignment horizontal="left" vertical="center"/>
    </xf>
    <xf numFmtId="0" fontId="12" fillId="5" borderId="49" xfId="3" applyFont="1" applyFill="1" applyBorder="1" applyAlignment="1">
      <alignment horizontal="left" vertical="center"/>
    </xf>
    <xf numFmtId="0" fontId="12" fillId="5" borderId="50" xfId="3" applyFont="1" applyFill="1" applyBorder="1" applyAlignment="1">
      <alignment horizontal="left" vertical="center"/>
    </xf>
    <xf numFmtId="0" fontId="12" fillId="5" borderId="16" xfId="3" applyFont="1" applyFill="1" applyBorder="1" applyAlignment="1">
      <alignment horizontal="left" vertical="center"/>
    </xf>
    <xf numFmtId="0" fontId="12" fillId="5" borderId="17" xfId="3" applyFont="1" applyFill="1" applyBorder="1" applyAlignment="1">
      <alignment horizontal="left" vertical="center"/>
    </xf>
    <xf numFmtId="0" fontId="12" fillId="4" borderId="48" xfId="3" applyFont="1" applyFill="1" applyBorder="1" applyAlignment="1">
      <alignment horizontal="center" vertical="center"/>
    </xf>
    <xf numFmtId="0" fontId="12" fillId="4" borderId="12" xfId="3" applyFont="1" applyFill="1" applyBorder="1" applyAlignment="1">
      <alignment horizontal="center" vertical="center"/>
    </xf>
    <xf numFmtId="0" fontId="12" fillId="4" borderId="13" xfId="3" applyFont="1" applyFill="1" applyBorder="1" applyAlignment="1">
      <alignment horizontal="center" vertical="center"/>
    </xf>
    <xf numFmtId="0" fontId="12" fillId="4" borderId="10" xfId="3" applyFont="1" applyFill="1" applyBorder="1" applyAlignment="1">
      <alignment horizontal="center" vertical="center"/>
    </xf>
    <xf numFmtId="0" fontId="12" fillId="4" borderId="0" xfId="3" applyFont="1" applyFill="1" applyAlignment="1">
      <alignment horizontal="center" vertical="center"/>
    </xf>
    <xf numFmtId="0" fontId="12" fillId="4" borderId="49" xfId="3" applyFont="1" applyFill="1" applyBorder="1" applyAlignment="1">
      <alignment horizontal="center" vertical="center"/>
    </xf>
    <xf numFmtId="0" fontId="12" fillId="4" borderId="50" xfId="3" applyFont="1" applyFill="1" applyBorder="1" applyAlignment="1">
      <alignment horizontal="center" vertical="center"/>
    </xf>
    <xf numFmtId="0" fontId="12" fillId="4" borderId="16" xfId="3" applyFont="1" applyFill="1" applyBorder="1" applyAlignment="1">
      <alignment horizontal="center" vertical="center"/>
    </xf>
    <xf numFmtId="0" fontId="12" fillId="4" borderId="17" xfId="3" applyFont="1" applyFill="1" applyBorder="1" applyAlignment="1">
      <alignment horizontal="center" vertical="center"/>
    </xf>
    <xf numFmtId="0" fontId="12" fillId="7" borderId="48" xfId="3" applyFont="1" applyFill="1" applyBorder="1" applyAlignment="1">
      <alignment horizontal="center" vertical="center"/>
    </xf>
    <xf numFmtId="0" fontId="12" fillId="7" borderId="12" xfId="3" applyFont="1" applyFill="1" applyBorder="1" applyAlignment="1">
      <alignment horizontal="center" vertical="center"/>
    </xf>
    <xf numFmtId="0" fontId="12" fillId="7" borderId="13" xfId="3" applyFont="1" applyFill="1" applyBorder="1" applyAlignment="1">
      <alignment horizontal="center" vertical="center"/>
    </xf>
    <xf numFmtId="0" fontId="12" fillId="7" borderId="50" xfId="3" applyFont="1" applyFill="1" applyBorder="1" applyAlignment="1">
      <alignment horizontal="center" vertical="center"/>
    </xf>
    <xf numFmtId="0" fontId="12" fillId="7" borderId="16" xfId="3" applyFont="1" applyFill="1" applyBorder="1" applyAlignment="1">
      <alignment horizontal="center" vertical="center"/>
    </xf>
    <xf numFmtId="0" fontId="12" fillId="7" borderId="17" xfId="3" applyFont="1" applyFill="1" applyBorder="1" applyAlignment="1">
      <alignment horizontal="center" vertical="center"/>
    </xf>
    <xf numFmtId="0" fontId="12" fillId="0" borderId="51" xfId="3" applyFont="1" applyBorder="1" applyAlignment="1">
      <alignment horizontal="center" vertical="center"/>
    </xf>
    <xf numFmtId="0" fontId="12" fillId="8" borderId="33" xfId="3" applyFont="1" applyFill="1" applyBorder="1"/>
    <xf numFmtId="0" fontId="12" fillId="8" borderId="1" xfId="3" applyFont="1" applyFill="1" applyBorder="1"/>
    <xf numFmtId="0" fontId="12" fillId="3" borderId="5" xfId="3" applyFont="1" applyFill="1" applyBorder="1" applyAlignment="1">
      <alignment horizontal="center" vertical="center"/>
    </xf>
    <xf numFmtId="0" fontId="12" fillId="3" borderId="6" xfId="3" applyFont="1" applyFill="1" applyBorder="1" applyAlignment="1">
      <alignment horizontal="center" vertical="center"/>
    </xf>
    <xf numFmtId="0" fontId="12" fillId="3" borderId="53" xfId="3" applyFont="1" applyFill="1" applyBorder="1" applyAlignment="1">
      <alignment horizontal="center" vertical="center"/>
    </xf>
    <xf numFmtId="0" fontId="12" fillId="3" borderId="50" xfId="3" applyFont="1" applyFill="1" applyBorder="1" applyAlignment="1">
      <alignment horizontal="center" vertical="center"/>
    </xf>
    <xf numFmtId="0" fontId="12" fillId="3" borderId="16" xfId="3" applyFont="1" applyFill="1" applyBorder="1" applyAlignment="1">
      <alignment horizontal="center" vertical="center"/>
    </xf>
    <xf numFmtId="0" fontId="12" fillId="3" borderId="17" xfId="3" applyFont="1" applyFill="1" applyBorder="1" applyAlignment="1">
      <alignment horizontal="center" vertical="center"/>
    </xf>
    <xf numFmtId="0" fontId="13" fillId="0" borderId="5" xfId="3" applyFont="1" applyBorder="1" applyAlignment="1">
      <alignment horizontal="center" vertical="center" wrapText="1"/>
    </xf>
    <xf numFmtId="0" fontId="13" fillId="0" borderId="22" xfId="3" applyFont="1" applyBorder="1" applyAlignment="1">
      <alignment horizontal="center" vertical="center" wrapText="1"/>
    </xf>
    <xf numFmtId="0" fontId="12" fillId="0" borderId="48" xfId="3" applyFont="1" applyBorder="1" applyAlignment="1">
      <alignment horizontal="center" vertical="center"/>
    </xf>
    <xf numFmtId="0" fontId="12" fillId="0" borderId="12" xfId="3" applyFont="1" applyBorder="1" applyAlignment="1">
      <alignment horizontal="center" vertical="center"/>
    </xf>
    <xf numFmtId="0" fontId="12" fillId="0" borderId="13" xfId="3" applyFont="1" applyBorder="1" applyAlignment="1">
      <alignment horizontal="center" vertical="center"/>
    </xf>
    <xf numFmtId="0" fontId="12" fillId="0" borderId="50" xfId="3" applyFont="1" applyBorder="1" applyAlignment="1">
      <alignment horizontal="center" vertical="center"/>
    </xf>
    <xf numFmtId="0" fontId="12" fillId="0" borderId="16" xfId="3" applyFont="1" applyBorder="1" applyAlignment="1">
      <alignment horizontal="center" vertical="center"/>
    </xf>
    <xf numFmtId="0" fontId="12" fillId="0" borderId="17" xfId="3" applyFont="1" applyBorder="1" applyAlignment="1">
      <alignment horizontal="center" vertical="center"/>
    </xf>
    <xf numFmtId="0" fontId="12" fillId="0" borderId="10" xfId="3" applyFont="1" applyBorder="1" applyAlignment="1">
      <alignment horizontal="center" vertical="center"/>
    </xf>
    <xf numFmtId="0" fontId="12" fillId="0" borderId="0" xfId="3" applyFont="1" applyAlignment="1">
      <alignment horizontal="center" vertical="center"/>
    </xf>
    <xf numFmtId="0" fontId="12" fillId="0" borderId="49" xfId="3" applyFont="1" applyBorder="1" applyAlignment="1">
      <alignment horizontal="center" vertical="center"/>
    </xf>
    <xf numFmtId="0" fontId="12" fillId="8" borderId="33" xfId="3" applyFont="1" applyFill="1" applyBorder="1" applyAlignment="1">
      <alignment vertical="center"/>
    </xf>
    <xf numFmtId="0" fontId="12" fillId="8" borderId="1" xfId="3" applyFont="1" applyFill="1" applyBorder="1" applyAlignment="1">
      <alignment vertical="center"/>
    </xf>
    <xf numFmtId="0" fontId="12" fillId="5" borderId="33" xfId="3" applyFont="1" applyFill="1" applyBorder="1"/>
    <xf numFmtId="0" fontId="12" fillId="5" borderId="1" xfId="3" applyFont="1" applyFill="1" applyBorder="1"/>
    <xf numFmtId="2" fontId="12" fillId="0" borderId="51" xfId="3" applyNumberFormat="1" applyFont="1" applyBorder="1" applyAlignment="1">
      <alignment horizontal="center" vertical="center"/>
    </xf>
    <xf numFmtId="0" fontId="12" fillId="6" borderId="33" xfId="3" applyFont="1" applyFill="1" applyBorder="1" applyAlignment="1">
      <alignment vertical="center"/>
    </xf>
    <xf numFmtId="0" fontId="12" fillId="6" borderId="1" xfId="3" applyFont="1" applyFill="1" applyBorder="1" applyAlignment="1">
      <alignment vertical="center"/>
    </xf>
  </cellXfs>
  <cellStyles count="6">
    <cellStyle name="Moneda" xfId="1" builtinId="4"/>
    <cellStyle name="Normal" xfId="0" builtinId="0"/>
    <cellStyle name="Normal 2" xfId="3" xr:uid="{F40BCDFF-EBF9-45C6-A277-739A98DBDD96}"/>
    <cellStyle name="Normal 6" xfId="5" xr:uid="{18E90A73-8CA6-450D-AEB9-EACE5E937BC0}"/>
    <cellStyle name="Normal_EJERCICIO ELIANA rev1 Oct05" xfId="4" xr:uid="{BFC86477-9084-47AD-95EC-FF12CDD042C7}"/>
    <cellStyle name="Porcentaje" xfId="2" builtinId="5"/>
  </cellStyles>
  <dxfs count="0"/>
  <tableStyles count="0" defaultTableStyle="TableStyleMedium2" defaultPivotStyle="PivotStyleLight16"/>
  <colors>
    <mruColors>
      <color rgb="FFFF33CC"/>
      <color rgb="FF996633"/>
      <color rgb="FFBD6B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9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0</xdr:row>
      <xdr:rowOff>0</xdr:rowOff>
    </xdr:from>
    <xdr:to>
      <xdr:col>5</xdr:col>
      <xdr:colOff>108857</xdr:colOff>
      <xdr:row>3</xdr:row>
      <xdr:rowOff>222754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A08FD3-51B9-4344-840E-60A61896AA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0"/>
          <a:ext cx="2764427" cy="954274"/>
        </a:xfrm>
        <a:prstGeom prst="rect">
          <a:avLst/>
        </a:prstGeom>
      </xdr:spPr>
    </xdr:pic>
    <xdr:clientData/>
  </xdr:twoCellAnchor>
  <xdr:twoCellAnchor editAs="oneCell">
    <xdr:from>
      <xdr:col>1</xdr:col>
      <xdr:colOff>707571</xdr:colOff>
      <xdr:row>10</xdr:row>
      <xdr:rowOff>76199</xdr:rowOff>
    </xdr:from>
    <xdr:to>
      <xdr:col>14</xdr:col>
      <xdr:colOff>376002</xdr:colOff>
      <xdr:row>40</xdr:row>
      <xdr:rowOff>195942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387B876-219E-BE94-BE24-3194E6E39B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6285" y="3624942"/>
          <a:ext cx="6569974" cy="54646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0</xdr:row>
      <xdr:rowOff>0</xdr:rowOff>
    </xdr:from>
    <xdr:to>
      <xdr:col>5</xdr:col>
      <xdr:colOff>108857</xdr:colOff>
      <xdr:row>3</xdr:row>
      <xdr:rowOff>222754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5AFB75B-0A96-451E-9227-9E33D110B7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0"/>
          <a:ext cx="2764427" cy="954274"/>
        </a:xfrm>
        <a:prstGeom prst="rect">
          <a:avLst/>
        </a:prstGeom>
      </xdr:spPr>
    </xdr:pic>
    <xdr:clientData/>
  </xdr:twoCellAnchor>
  <xdr:twoCellAnchor editAs="oneCell">
    <xdr:from>
      <xdr:col>0</xdr:col>
      <xdr:colOff>65314</xdr:colOff>
      <xdr:row>39</xdr:row>
      <xdr:rowOff>10885</xdr:rowOff>
    </xdr:from>
    <xdr:to>
      <xdr:col>8</xdr:col>
      <xdr:colOff>227962</xdr:colOff>
      <xdr:row>47</xdr:row>
      <xdr:rowOff>70542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0E7F8D5-DBF2-6644-12BB-9821BFE9F9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314" y="8697685"/>
          <a:ext cx="5104762" cy="1714286"/>
        </a:xfrm>
        <a:prstGeom prst="rect">
          <a:avLst/>
        </a:prstGeom>
      </xdr:spPr>
    </xdr:pic>
    <xdr:clientData/>
  </xdr:twoCellAnchor>
  <xdr:twoCellAnchor editAs="oneCell">
    <xdr:from>
      <xdr:col>9</xdr:col>
      <xdr:colOff>217713</xdr:colOff>
      <xdr:row>33</xdr:row>
      <xdr:rowOff>87086</xdr:rowOff>
    </xdr:from>
    <xdr:to>
      <xdr:col>17</xdr:col>
      <xdr:colOff>554685</xdr:colOff>
      <xdr:row>41</xdr:row>
      <xdr:rowOff>1181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8853C4A-AD9E-6A04-78F5-666EF0E642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58542" y="7663543"/>
          <a:ext cx="3885714" cy="1438095"/>
        </a:xfrm>
        <a:prstGeom prst="rect">
          <a:avLst/>
        </a:prstGeom>
      </xdr:spPr>
    </xdr:pic>
    <xdr:clientData/>
  </xdr:twoCellAnchor>
  <xdr:twoCellAnchor editAs="oneCell">
    <xdr:from>
      <xdr:col>0</xdr:col>
      <xdr:colOff>261258</xdr:colOff>
      <xdr:row>10</xdr:row>
      <xdr:rowOff>115060</xdr:rowOff>
    </xdr:from>
    <xdr:to>
      <xdr:col>8</xdr:col>
      <xdr:colOff>500744</xdr:colOff>
      <xdr:row>38</xdr:row>
      <xdr:rowOff>162843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803BEC82-6E90-0435-373B-DF2A1B9F3D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61258" y="3663803"/>
          <a:ext cx="5181600" cy="49790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0</xdr:row>
      <xdr:rowOff>0</xdr:rowOff>
    </xdr:from>
    <xdr:to>
      <xdr:col>5</xdr:col>
      <xdr:colOff>108857</xdr:colOff>
      <xdr:row>3</xdr:row>
      <xdr:rowOff>222754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B408488-B261-434A-B905-7C1F6F5A45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0"/>
          <a:ext cx="2764427" cy="954274"/>
        </a:xfrm>
        <a:prstGeom prst="rect">
          <a:avLst/>
        </a:prstGeom>
      </xdr:spPr>
    </xdr:pic>
    <xdr:clientData/>
  </xdr:twoCellAnchor>
  <xdr:twoCellAnchor editAs="oneCell">
    <xdr:from>
      <xdr:col>0</xdr:col>
      <xdr:colOff>87085</xdr:colOff>
      <xdr:row>10</xdr:row>
      <xdr:rowOff>10885</xdr:rowOff>
    </xdr:from>
    <xdr:to>
      <xdr:col>8</xdr:col>
      <xdr:colOff>197497</xdr:colOff>
      <xdr:row>30</xdr:row>
      <xdr:rowOff>130628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D9397C1-ABA3-452A-09E0-20C0159EF7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085" y="3559628"/>
          <a:ext cx="5052526" cy="3624943"/>
        </a:xfrm>
        <a:prstGeom prst="rect">
          <a:avLst/>
        </a:prstGeom>
      </xdr:spPr>
    </xdr:pic>
    <xdr:clientData/>
  </xdr:twoCellAnchor>
  <xdr:twoCellAnchor editAs="oneCell">
    <xdr:from>
      <xdr:col>7</xdr:col>
      <xdr:colOff>21771</xdr:colOff>
      <xdr:row>28</xdr:row>
      <xdr:rowOff>156317</xdr:rowOff>
    </xdr:from>
    <xdr:to>
      <xdr:col>15</xdr:col>
      <xdr:colOff>216932</xdr:colOff>
      <xdr:row>41</xdr:row>
      <xdr:rowOff>192715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EA0DBDD-F536-AABC-BF20-40D42D0E62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365171" y="6861917"/>
          <a:ext cx="3743904" cy="24312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0</xdr:row>
      <xdr:rowOff>0</xdr:rowOff>
    </xdr:from>
    <xdr:to>
      <xdr:col>5</xdr:col>
      <xdr:colOff>108857</xdr:colOff>
      <xdr:row>3</xdr:row>
      <xdr:rowOff>222754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E2E3115-D016-44E5-B0AA-A17F0140CF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0"/>
          <a:ext cx="2764427" cy="95427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12</xdr:col>
      <xdr:colOff>87085</xdr:colOff>
      <xdr:row>40</xdr:row>
      <xdr:rowOff>112300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C6528DA-8D07-4A82-7F15-768E55D7C2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8714" y="3897086"/>
          <a:ext cx="6204857" cy="510884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0</xdr:row>
      <xdr:rowOff>0</xdr:rowOff>
    </xdr:from>
    <xdr:to>
      <xdr:col>5</xdr:col>
      <xdr:colOff>108857</xdr:colOff>
      <xdr:row>3</xdr:row>
      <xdr:rowOff>222754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3B6F77A-7878-42D8-850D-E80D0677B0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0"/>
          <a:ext cx="2764427" cy="954274"/>
        </a:xfrm>
        <a:prstGeom prst="rect">
          <a:avLst/>
        </a:prstGeom>
      </xdr:spPr>
    </xdr:pic>
    <xdr:clientData/>
  </xdr:twoCellAnchor>
  <xdr:twoCellAnchor editAs="oneCell">
    <xdr:from>
      <xdr:col>12</xdr:col>
      <xdr:colOff>206828</xdr:colOff>
      <xdr:row>26</xdr:row>
      <xdr:rowOff>21771</xdr:rowOff>
    </xdr:from>
    <xdr:to>
      <xdr:col>31</xdr:col>
      <xdr:colOff>97971</xdr:colOff>
      <xdr:row>40</xdr:row>
      <xdr:rowOff>50686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437C51B-43B2-1227-D9DE-286E1652BB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23314" y="6379028"/>
          <a:ext cx="7707086" cy="2565287"/>
        </a:xfrm>
        <a:prstGeom prst="rect">
          <a:avLst/>
        </a:prstGeom>
      </xdr:spPr>
    </xdr:pic>
    <xdr:clientData/>
  </xdr:twoCellAnchor>
  <xdr:twoCellAnchor editAs="oneCell">
    <xdr:from>
      <xdr:col>0</xdr:col>
      <xdr:colOff>468085</xdr:colOff>
      <xdr:row>11</xdr:row>
      <xdr:rowOff>87086</xdr:rowOff>
    </xdr:from>
    <xdr:to>
      <xdr:col>11</xdr:col>
      <xdr:colOff>57771</xdr:colOff>
      <xdr:row>40</xdr:row>
      <xdr:rowOff>49704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EFC2631-D566-ADFB-16C7-EA806179C6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8085" y="3810000"/>
          <a:ext cx="5914286" cy="5133333"/>
        </a:xfrm>
        <a:prstGeom prst="rect">
          <a:avLst/>
        </a:prstGeom>
      </xdr:spPr>
    </xdr:pic>
    <xdr:clientData/>
  </xdr:twoCellAnchor>
  <xdr:twoCellAnchor>
    <xdr:from>
      <xdr:col>1</xdr:col>
      <xdr:colOff>522515</xdr:colOff>
      <xdr:row>13</xdr:row>
      <xdr:rowOff>65314</xdr:rowOff>
    </xdr:from>
    <xdr:to>
      <xdr:col>9</xdr:col>
      <xdr:colOff>304800</xdr:colOff>
      <xdr:row>13</xdr:row>
      <xdr:rowOff>108857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A92EE642-94B2-8EBB-FD96-4775AB625BB6}"/>
            </a:ext>
          </a:extLst>
        </xdr:cNvPr>
        <xdr:cNvCxnSpPr/>
      </xdr:nvCxnSpPr>
      <xdr:spPr>
        <a:xfrm>
          <a:off x="1121229" y="4136571"/>
          <a:ext cx="4724400" cy="43543"/>
        </a:xfrm>
        <a:prstGeom prst="line">
          <a:avLst/>
        </a:prstGeom>
        <a:ln w="28575">
          <a:solidFill>
            <a:srgbClr val="FF33C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261257</xdr:colOff>
      <xdr:row>13</xdr:row>
      <xdr:rowOff>130629</xdr:rowOff>
    </xdr:from>
    <xdr:to>
      <xdr:col>9</xdr:col>
      <xdr:colOff>293914</xdr:colOff>
      <xdr:row>38</xdr:row>
      <xdr:rowOff>43543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28BEEB5F-1DEC-934C-BB2F-FFAFCFAB4DC5}"/>
            </a:ext>
          </a:extLst>
        </xdr:cNvPr>
        <xdr:cNvCxnSpPr/>
      </xdr:nvCxnSpPr>
      <xdr:spPr>
        <a:xfrm flipH="1">
          <a:off x="5802086" y="4201886"/>
          <a:ext cx="32657" cy="4321628"/>
        </a:xfrm>
        <a:prstGeom prst="line">
          <a:avLst/>
        </a:prstGeom>
        <a:ln w="28575">
          <a:solidFill>
            <a:srgbClr val="92D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522514</xdr:colOff>
      <xdr:row>13</xdr:row>
      <xdr:rowOff>65315</xdr:rowOff>
    </xdr:from>
    <xdr:to>
      <xdr:col>1</xdr:col>
      <xdr:colOff>533400</xdr:colOff>
      <xdr:row>31</xdr:row>
      <xdr:rowOff>152400</xdr:rowOff>
    </xdr:to>
    <xdr:cxnSp macro="">
      <xdr:nvCxnSpPr>
        <xdr:cNvPr id="10" name="Conector recto 9">
          <a:extLst>
            <a:ext uri="{FF2B5EF4-FFF2-40B4-BE49-F238E27FC236}">
              <a16:creationId xmlns:a16="http://schemas.microsoft.com/office/drawing/2014/main" id="{101C81C5-8677-4C98-8FDD-E51384B68481}"/>
            </a:ext>
          </a:extLst>
        </xdr:cNvPr>
        <xdr:cNvCxnSpPr/>
      </xdr:nvCxnSpPr>
      <xdr:spPr>
        <a:xfrm>
          <a:off x="1121228" y="4136572"/>
          <a:ext cx="10886" cy="3243942"/>
        </a:xfrm>
        <a:prstGeom prst="line">
          <a:avLst/>
        </a:prstGeom>
        <a:ln w="28575">
          <a:solidFill>
            <a:srgbClr val="92D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489857</xdr:colOff>
      <xdr:row>31</xdr:row>
      <xdr:rowOff>76201</xdr:rowOff>
    </xdr:from>
    <xdr:to>
      <xdr:col>2</xdr:col>
      <xdr:colOff>500743</xdr:colOff>
      <xdr:row>37</xdr:row>
      <xdr:rowOff>141514</xdr:rowOff>
    </xdr:to>
    <xdr:cxnSp macro="">
      <xdr:nvCxnSpPr>
        <xdr:cNvPr id="12" name="Conector recto 11">
          <a:extLst>
            <a:ext uri="{FF2B5EF4-FFF2-40B4-BE49-F238E27FC236}">
              <a16:creationId xmlns:a16="http://schemas.microsoft.com/office/drawing/2014/main" id="{FE7CAAC6-4924-435E-A48E-DC3AD138A75E}"/>
            </a:ext>
          </a:extLst>
        </xdr:cNvPr>
        <xdr:cNvCxnSpPr/>
      </xdr:nvCxnSpPr>
      <xdr:spPr>
        <a:xfrm>
          <a:off x="2046514" y="7304315"/>
          <a:ext cx="10886" cy="1110342"/>
        </a:xfrm>
        <a:prstGeom prst="line">
          <a:avLst/>
        </a:prstGeom>
        <a:ln w="28575">
          <a:solidFill>
            <a:srgbClr val="92D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250372</xdr:colOff>
      <xdr:row>18</xdr:row>
      <xdr:rowOff>21771</xdr:rowOff>
    </xdr:from>
    <xdr:to>
      <xdr:col>8</xdr:col>
      <xdr:colOff>381000</xdr:colOff>
      <xdr:row>20</xdr:row>
      <xdr:rowOff>10885</xdr:rowOff>
    </xdr:to>
    <xdr:sp macro="" textlink="">
      <xdr:nvSpPr>
        <xdr:cNvPr id="15" name="Rectángulo 14">
          <a:extLst>
            <a:ext uri="{FF2B5EF4-FFF2-40B4-BE49-F238E27FC236}">
              <a16:creationId xmlns:a16="http://schemas.microsoft.com/office/drawing/2014/main" id="{18DD289B-8EE1-F990-DB10-0CB21D7E13ED}"/>
            </a:ext>
          </a:extLst>
        </xdr:cNvPr>
        <xdr:cNvSpPr/>
      </xdr:nvSpPr>
      <xdr:spPr>
        <a:xfrm>
          <a:off x="1807029" y="4985657"/>
          <a:ext cx="3516085" cy="337457"/>
        </a:xfrm>
        <a:prstGeom prst="rect">
          <a:avLst/>
        </a:prstGeom>
        <a:noFill/>
        <a:ln w="28575"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 kern="1200"/>
        </a:p>
      </xdr:txBody>
    </xdr:sp>
    <xdr:clientData/>
  </xdr:twoCellAnchor>
  <xdr:twoCellAnchor>
    <xdr:from>
      <xdr:col>2</xdr:col>
      <xdr:colOff>239486</xdr:colOff>
      <xdr:row>24</xdr:row>
      <xdr:rowOff>141514</xdr:rowOff>
    </xdr:from>
    <xdr:to>
      <xdr:col>8</xdr:col>
      <xdr:colOff>370114</xdr:colOff>
      <xdr:row>26</xdr:row>
      <xdr:rowOff>130628</xdr:rowOff>
    </xdr:to>
    <xdr:sp macro="" textlink="">
      <xdr:nvSpPr>
        <xdr:cNvPr id="16" name="Rectángulo 15">
          <a:extLst>
            <a:ext uri="{FF2B5EF4-FFF2-40B4-BE49-F238E27FC236}">
              <a16:creationId xmlns:a16="http://schemas.microsoft.com/office/drawing/2014/main" id="{54A76A9F-8B13-4364-9D72-5857564AC5E0}"/>
            </a:ext>
          </a:extLst>
        </xdr:cNvPr>
        <xdr:cNvSpPr/>
      </xdr:nvSpPr>
      <xdr:spPr>
        <a:xfrm>
          <a:off x="1796143" y="6150428"/>
          <a:ext cx="3516085" cy="337457"/>
        </a:xfrm>
        <a:prstGeom prst="rect">
          <a:avLst/>
        </a:prstGeom>
        <a:noFill/>
        <a:ln w="28575"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 kern="1200"/>
        </a:p>
      </xdr:txBody>
    </xdr:sp>
    <xdr:clientData/>
  </xdr:twoCellAnchor>
  <xdr:twoCellAnchor>
    <xdr:from>
      <xdr:col>4</xdr:col>
      <xdr:colOff>228600</xdr:colOff>
      <xdr:row>31</xdr:row>
      <xdr:rowOff>97972</xdr:rowOff>
    </xdr:from>
    <xdr:to>
      <xdr:col>8</xdr:col>
      <xdr:colOff>348343</xdr:colOff>
      <xdr:row>33</xdr:row>
      <xdr:rowOff>108857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D8CCA73F-F765-A35D-8076-0640C6D5702F}"/>
            </a:ext>
          </a:extLst>
        </xdr:cNvPr>
        <xdr:cNvSpPr/>
      </xdr:nvSpPr>
      <xdr:spPr>
        <a:xfrm>
          <a:off x="2982686" y="7326086"/>
          <a:ext cx="2307771" cy="359228"/>
        </a:xfrm>
        <a:prstGeom prst="rect">
          <a:avLst/>
        </a:prstGeom>
        <a:noFill/>
        <a:ln w="28575">
          <a:solidFill>
            <a:srgbClr val="FFC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 kern="1200"/>
        </a:p>
      </xdr:txBody>
    </xdr:sp>
    <xdr:clientData/>
  </xdr:twoCellAnchor>
  <xdr:twoCellAnchor>
    <xdr:from>
      <xdr:col>4</xdr:col>
      <xdr:colOff>130628</xdr:colOff>
      <xdr:row>38</xdr:row>
      <xdr:rowOff>0</xdr:rowOff>
    </xdr:from>
    <xdr:to>
      <xdr:col>9</xdr:col>
      <xdr:colOff>261257</xdr:colOff>
      <xdr:row>38</xdr:row>
      <xdr:rowOff>10886</xdr:rowOff>
    </xdr:to>
    <xdr:cxnSp macro="">
      <xdr:nvCxnSpPr>
        <xdr:cNvPr id="19" name="Conector recto 18">
          <a:extLst>
            <a:ext uri="{FF2B5EF4-FFF2-40B4-BE49-F238E27FC236}">
              <a16:creationId xmlns:a16="http://schemas.microsoft.com/office/drawing/2014/main" id="{8BFDADE2-8F54-169B-AB2B-917A041C7C6A}"/>
            </a:ext>
          </a:extLst>
        </xdr:cNvPr>
        <xdr:cNvCxnSpPr/>
      </xdr:nvCxnSpPr>
      <xdr:spPr>
        <a:xfrm>
          <a:off x="2884714" y="8479971"/>
          <a:ext cx="2917372" cy="10886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:\D\DOCUMENTOS\DOCUMENTACION%202013\POLIDEPORTIVO%20SAN%20LUIS\ULTIMOS%20ARREGLOS%2024%20OCT%202013\UNITARIOS%20ILUMINACION%20CANCHA%20MULTIF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:\H\Mis%20documentos\PRESUPUESTO\2.002\Canalizaci&#243;n%20Ca&#241;o%20Orejan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:\A\Cofinanciacion\FICHAS%20Y%20FORMATOS\UNITARIOS%20GENERALE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:\A\TILO\DOC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:\H\Mis%20documentos\PRESUPUESTO\2.002\Cerramiento%20Planta%20Tratamient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:\F\PRESUPUESTO%20PARA%20INICIO%20OSCAR%20Y%20FERNAND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:\H\Users\USUARIO\Documents\Contrataci&#243;n%202007\CANCHA%20MULTIPLE%20LUIS%20CARLOS%20GALAN\CANTIDADES%20DE%20HIERRO%20CANCHA%20LUIS%20CARLO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ollmansteveninfanteuruena\Dropbox\General\3.%20Acciones\Z:\Documents%20and%20Settings\obras2\Mis%20documentos\CASTILLA%20LA%20NU\APU%20CASTILLA%202008%20&#250;ltimo%20modificad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:\F\Documents%20and%20Settings\Ing.%20Oscar%20S&#225;nchez\Mis%20documentos\Precios%20Unitarios%20Mcpio%20Orocu&#233;\COSTOS%20UNITARIOS%20MCPIO%20OROCUE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:\H\MARCELA\ESCUELA%20RURAL%20GETSEMANI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:\F\Cofinanciacion\FICHAS%20Y%20FORMATOS\UNITARIOS%20GENERALE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:\G\Documents%20and%20Settings\Ing.%20Oscar%20S&#225;nchez\Mis%20documentos\Precios%20Unitarios%20Mcpio%20Orocu&#233;\Precios%20Unitarios%20Propuest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Users\CONSTRUSERVICIOS\Documents\5%20POLIDEPORTIVOS%20VILLAVICENCIO\PROPUESTA\PRESUPUESTO%20Y%20UNITARIOS\ANALISIS%20DE%20PRECIOS%20UNITARIOS%205%20POLIDEP%20VILLA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01"/>
      <sheetName val="602"/>
      <sheetName val="603"/>
      <sheetName val="604"/>
      <sheetName val="605"/>
      <sheetName val="606"/>
      <sheetName val="607"/>
      <sheetName val="608"/>
      <sheetName val="609"/>
      <sheetName val="610"/>
      <sheetName val="611"/>
      <sheetName val="612"/>
      <sheetName val="613"/>
      <sheetName val="614"/>
      <sheetName val="615"/>
      <sheetName val="UNITARIOS ILUMINACION CANCHA MU"/>
      <sheetName val="\DOCUMENTOS\DOCUMENTACION 2013\"/>
    </sheetNames>
    <definedNames>
      <definedName name="ERR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PRESUPUESTO OFICIAL VILLAVO (2)"/>
      <sheetName val="Presupuesto"/>
      <sheetName val="Prestaciones y AIU"/>
      <sheetName val="UNITARIOS"/>
      <sheetName val="MATERIALES"/>
      <sheetName val="MANO OBRA"/>
      <sheetName val="EQUIPOS"/>
      <sheetName val="Opcional"/>
      <sheetName val="CONTRA"/>
      <sheetName val="PROP"/>
      <sheetName val="CUNETAS"/>
      <sheetName val="CUNETAS (2)"/>
      <sheetName val="AIU"/>
      <sheetName val="PRES"/>
      <sheetName val="Jornales"/>
      <sheetName val="Precios"/>
      <sheetName val="LOCALIZACIÓN"/>
      <sheetName val="EXC MANUAL"/>
      <sheetName val="EXC MECANICA"/>
      <sheetName val="RELLENO"/>
      <sheetName val="RELLENO (2)"/>
      <sheetName val="TAPAS"/>
      <sheetName val="TUBO"/>
      <sheetName val="REF HIERRO 60000"/>
    </sheetNames>
    <sheetDataSet>
      <sheetData sheetId="0"/>
      <sheetData sheetId="1"/>
      <sheetData sheetId="2">
        <row r="3">
          <cell r="A3" t="str">
            <v>PROYECTO: CANALIZACION CAÑO</v>
          </cell>
        </row>
        <row r="15">
          <cell r="D15">
            <v>261.64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RIFAS"/>
      <sheetName val="Jornales"/>
      <sheetName val="PRESUPUESTO"/>
      <sheetName val="UNITARIOS GENERALES"/>
      <sheetName val="PE_02"/>
      <sheetName val="UNITARIOS_GENERALES"/>
      <sheetName val="UNITARIOS_GENERALES1"/>
      <sheetName val="UNITARIOS_GENERALES2"/>
      <sheetName val="UNITARIOS_GENERALES3"/>
    </sheetNames>
    <sheetDataSet>
      <sheetData sheetId="0" refreshError="1">
        <row r="2">
          <cell r="A2" t="str">
            <v>CODIGO</v>
          </cell>
          <cell r="B2" t="str">
            <v>EQUIPOS</v>
          </cell>
          <cell r="C2" t="str">
            <v>TIPO</v>
          </cell>
          <cell r="D2" t="str">
            <v>TARIFA/HORA</v>
          </cell>
          <cell r="E2" t="str">
            <v>RENDIMIENTO</v>
          </cell>
        </row>
        <row r="3">
          <cell r="A3">
            <v>1</v>
          </cell>
          <cell r="B3" t="str">
            <v>RETROCARGADOR</v>
          </cell>
          <cell r="C3" t="str">
            <v>JD-510</v>
          </cell>
          <cell r="D3">
            <v>35000</v>
          </cell>
        </row>
        <row r="4">
          <cell r="A4">
            <v>2</v>
          </cell>
          <cell r="B4" t="str">
            <v>MOTONIVELADORA</v>
          </cell>
          <cell r="C4" t="str">
            <v xml:space="preserve">CAT </v>
          </cell>
          <cell r="D4">
            <v>45000</v>
          </cell>
        </row>
        <row r="5">
          <cell r="A5">
            <v>3</v>
          </cell>
          <cell r="B5" t="str">
            <v>VIBROCOMPACTADOR</v>
          </cell>
          <cell r="C5" t="str">
            <v xml:space="preserve">CAT </v>
          </cell>
          <cell r="D5">
            <v>45000</v>
          </cell>
        </row>
        <row r="6">
          <cell r="A6">
            <v>4</v>
          </cell>
          <cell r="B6" t="str">
            <v>RETROEXCAVADORA</v>
          </cell>
          <cell r="C6" t="str">
            <v xml:space="preserve">CAT </v>
          </cell>
          <cell r="D6">
            <v>60000</v>
          </cell>
        </row>
        <row r="7">
          <cell r="A7">
            <v>5</v>
          </cell>
          <cell r="B7" t="str">
            <v>BULLDOZER</v>
          </cell>
          <cell r="C7" t="str">
            <v>D6D</v>
          </cell>
          <cell r="D7">
            <v>45000</v>
          </cell>
        </row>
        <row r="8">
          <cell r="A8">
            <v>6</v>
          </cell>
          <cell r="B8" t="str">
            <v>VOLQUETA</v>
          </cell>
          <cell r="C8" t="str">
            <v>5m3</v>
          </cell>
          <cell r="D8">
            <v>22500</v>
          </cell>
        </row>
        <row r="9">
          <cell r="A9">
            <v>7</v>
          </cell>
          <cell r="B9" t="str">
            <v>MOTOBOMBA</v>
          </cell>
          <cell r="D9">
            <v>4000</v>
          </cell>
        </row>
        <row r="10">
          <cell r="A10">
            <v>8</v>
          </cell>
          <cell r="B10" t="str">
            <v>HERRAMIENTA 1O% M.O</v>
          </cell>
        </row>
        <row r="11">
          <cell r="A11">
            <v>9</v>
          </cell>
          <cell r="B11" t="str">
            <v xml:space="preserve">CARROTANQUE </v>
          </cell>
          <cell r="C11" t="str">
            <v>2500 GL</v>
          </cell>
          <cell r="D11">
            <v>22500</v>
          </cell>
        </row>
        <row r="12">
          <cell r="A12">
            <v>10</v>
          </cell>
          <cell r="B12" t="str">
            <v>FINISHER</v>
          </cell>
          <cell r="C12" t="str">
            <v xml:space="preserve">CAT </v>
          </cell>
          <cell r="D12">
            <v>80000</v>
          </cell>
        </row>
        <row r="13">
          <cell r="A13">
            <v>11</v>
          </cell>
          <cell r="B13" t="str">
            <v>TRITURADORA</v>
          </cell>
          <cell r="C13" t="str">
            <v xml:space="preserve">CAT </v>
          </cell>
          <cell r="D13">
            <v>100000</v>
          </cell>
        </row>
        <row r="14">
          <cell r="A14">
            <v>12</v>
          </cell>
          <cell r="B14" t="str">
            <v>CARGADOR</v>
          </cell>
          <cell r="C14" t="str">
            <v xml:space="preserve">CAT </v>
          </cell>
          <cell r="D14">
            <v>45000</v>
          </cell>
        </row>
        <row r="15">
          <cell r="A15">
            <v>13</v>
          </cell>
          <cell r="B15" t="str">
            <v>COMPACTADOR</v>
          </cell>
          <cell r="C15" t="str">
            <v xml:space="preserve">CAT </v>
          </cell>
          <cell r="D15">
            <v>45000</v>
          </cell>
        </row>
        <row r="16">
          <cell r="A16">
            <v>14</v>
          </cell>
          <cell r="B16" t="str">
            <v>IRRIGADOR</v>
          </cell>
          <cell r="C16" t="str">
            <v>600M2/h</v>
          </cell>
          <cell r="D16">
            <v>45000</v>
          </cell>
        </row>
        <row r="17">
          <cell r="A17">
            <v>15</v>
          </cell>
          <cell r="B17" t="str">
            <v>RANA</v>
          </cell>
          <cell r="C17" t="str">
            <v>5 HP</v>
          </cell>
          <cell r="D17">
            <v>5375</v>
          </cell>
        </row>
        <row r="18">
          <cell r="A18">
            <v>16</v>
          </cell>
          <cell r="B18" t="str">
            <v xml:space="preserve">MEZCLADORA </v>
          </cell>
          <cell r="C18" t="str">
            <v>1.5 Bultos</v>
          </cell>
          <cell r="D18">
            <v>6125</v>
          </cell>
        </row>
        <row r="19">
          <cell r="A19">
            <v>17</v>
          </cell>
          <cell r="B19" t="str">
            <v>MAQUINA DEMARCADORA</v>
          </cell>
          <cell r="C19" t="str">
            <v>CHORRO</v>
          </cell>
          <cell r="D19">
            <v>40000</v>
          </cell>
        </row>
        <row r="21">
          <cell r="A21" t="str">
            <v>CODIGO</v>
          </cell>
          <cell r="B21" t="str">
            <v>MATERIALES</v>
          </cell>
          <cell r="C21" t="str">
            <v>UNIDAD</v>
          </cell>
          <cell r="D21" t="str">
            <v>TARIFA</v>
          </cell>
        </row>
        <row r="22">
          <cell r="A22">
            <v>18</v>
          </cell>
          <cell r="B22" t="str">
            <v>LAMINA GALVANIZADA</v>
          </cell>
          <cell r="C22" t="str">
            <v>M2</v>
          </cell>
          <cell r="D22">
            <v>30000</v>
          </cell>
        </row>
        <row r="23">
          <cell r="A23">
            <v>19</v>
          </cell>
          <cell r="B23" t="str">
            <v>SOPORTES</v>
          </cell>
          <cell r="C23" t="str">
            <v>UNI.</v>
          </cell>
          <cell r="D23">
            <v>120000</v>
          </cell>
        </row>
        <row r="24">
          <cell r="A24">
            <v>20</v>
          </cell>
          <cell r="B24" t="str">
            <v>PINTURA</v>
          </cell>
          <cell r="C24" t="str">
            <v>GALON</v>
          </cell>
          <cell r="D24">
            <v>25000</v>
          </cell>
        </row>
        <row r="25">
          <cell r="A25">
            <v>21</v>
          </cell>
          <cell r="B25" t="str">
            <v>ARTE</v>
          </cell>
          <cell r="C25" t="str">
            <v>GLOBAL</v>
          </cell>
          <cell r="D25">
            <v>350000</v>
          </cell>
        </row>
        <row r="26">
          <cell r="A26">
            <v>22</v>
          </cell>
          <cell r="B26" t="str">
            <v>INSTALACION</v>
          </cell>
          <cell r="C26" t="str">
            <v>GLOBAL</v>
          </cell>
          <cell r="D26">
            <v>250000</v>
          </cell>
        </row>
        <row r="27">
          <cell r="A27">
            <v>23</v>
          </cell>
          <cell r="B27" t="str">
            <v>FABRICACION</v>
          </cell>
          <cell r="C27" t="str">
            <v>GLOBAL</v>
          </cell>
          <cell r="D27">
            <v>250000</v>
          </cell>
        </row>
        <row r="28">
          <cell r="A28">
            <v>24</v>
          </cell>
          <cell r="B28" t="str">
            <v>EQUIPO DE TOPOGRAFIA</v>
          </cell>
          <cell r="C28" t="str">
            <v>KEM</v>
          </cell>
          <cell r="D28">
            <v>7500</v>
          </cell>
        </row>
        <row r="29">
          <cell r="A29">
            <v>25</v>
          </cell>
          <cell r="B29" t="str">
            <v xml:space="preserve">ESTACAS </v>
          </cell>
          <cell r="C29" t="str">
            <v>GLOBAL</v>
          </cell>
          <cell r="D29">
            <v>20000</v>
          </cell>
        </row>
        <row r="30">
          <cell r="A30">
            <v>26</v>
          </cell>
          <cell r="B30" t="str">
            <v>CARTERAS</v>
          </cell>
          <cell r="C30" t="str">
            <v>GLOBAL</v>
          </cell>
          <cell r="D30">
            <v>30000</v>
          </cell>
        </row>
        <row r="31">
          <cell r="A31">
            <v>27</v>
          </cell>
          <cell r="B31" t="str">
            <v>PAPELERIA</v>
          </cell>
          <cell r="C31" t="str">
            <v>GLOBAL</v>
          </cell>
          <cell r="D31">
            <v>10000</v>
          </cell>
        </row>
        <row r="32">
          <cell r="A32">
            <v>28</v>
          </cell>
          <cell r="B32" t="str">
            <v>1 TOPOGRAFO</v>
          </cell>
          <cell r="C32">
            <v>35000</v>
          </cell>
          <cell r="D32">
            <v>92</v>
          </cell>
        </row>
        <row r="33">
          <cell r="A33">
            <v>29</v>
          </cell>
          <cell r="B33" t="str">
            <v>CADENERO</v>
          </cell>
          <cell r="C33">
            <v>15000</v>
          </cell>
          <cell r="D33">
            <v>92</v>
          </cell>
        </row>
        <row r="34">
          <cell r="A34">
            <v>30</v>
          </cell>
          <cell r="B34" t="str">
            <v>PORTAMIRA</v>
          </cell>
          <cell r="C34">
            <v>10000</v>
          </cell>
          <cell r="D34">
            <v>92</v>
          </cell>
        </row>
        <row r="35">
          <cell r="A35">
            <v>31</v>
          </cell>
          <cell r="B35" t="str">
            <v>1 AYUDANTE</v>
          </cell>
          <cell r="C35">
            <v>10000</v>
          </cell>
          <cell r="D35">
            <v>92</v>
          </cell>
        </row>
        <row r="36">
          <cell r="A36">
            <v>32</v>
          </cell>
          <cell r="B36" t="str">
            <v>HOYADORA</v>
          </cell>
          <cell r="C36" t="str">
            <v>GLOBAL</v>
          </cell>
          <cell r="D36">
            <v>10000</v>
          </cell>
        </row>
        <row r="37">
          <cell r="A37">
            <v>33</v>
          </cell>
          <cell r="B37" t="str">
            <v>POSTES EN CONCRETO 1.80 M.</v>
          </cell>
          <cell r="C37" t="str">
            <v>UNI.</v>
          </cell>
          <cell r="D37">
            <v>12000</v>
          </cell>
        </row>
        <row r="38">
          <cell r="A38">
            <v>34</v>
          </cell>
          <cell r="B38" t="str">
            <v>ALAMBRE</v>
          </cell>
          <cell r="C38" t="str">
            <v>ML</v>
          </cell>
          <cell r="D38">
            <v>100</v>
          </cell>
        </row>
        <row r="39">
          <cell r="A39">
            <v>35</v>
          </cell>
          <cell r="B39" t="str">
            <v>AMARRE</v>
          </cell>
          <cell r="C39" t="str">
            <v>GLOBAL</v>
          </cell>
          <cell r="D39">
            <v>20</v>
          </cell>
        </row>
        <row r="40">
          <cell r="A40">
            <v>36</v>
          </cell>
          <cell r="B40" t="str">
            <v>4 AYUDANTES</v>
          </cell>
          <cell r="C40">
            <v>40000</v>
          </cell>
          <cell r="D40">
            <v>92</v>
          </cell>
        </row>
        <row r="41">
          <cell r="A41">
            <v>37</v>
          </cell>
          <cell r="B41" t="str">
            <v>DERECHO DE EXPLOTACION</v>
          </cell>
          <cell r="C41" t="str">
            <v>M3</v>
          </cell>
          <cell r="D41">
            <v>3000</v>
          </cell>
        </row>
        <row r="42">
          <cell r="A42">
            <v>38</v>
          </cell>
          <cell r="B42" t="str">
            <v>MATERIAL DE TER</v>
          </cell>
          <cell r="C42">
            <v>1.25</v>
          </cell>
          <cell r="D42">
            <v>515</v>
          </cell>
        </row>
        <row r="43">
          <cell r="A43">
            <v>39</v>
          </cell>
          <cell r="B43" t="str">
            <v>MATERIAL DE ALUVION</v>
          </cell>
          <cell r="C43" t="str">
            <v>M3</v>
          </cell>
          <cell r="D43">
            <v>7000</v>
          </cell>
        </row>
        <row r="44">
          <cell r="A44">
            <v>40</v>
          </cell>
          <cell r="B44" t="str">
            <v>Desp. POR COMPACTACION25%</v>
          </cell>
          <cell r="D44">
            <v>1750</v>
          </cell>
        </row>
        <row r="45">
          <cell r="A45">
            <v>41</v>
          </cell>
          <cell r="B45" t="str">
            <v>CLASIFICACION DE MATERIAL</v>
          </cell>
          <cell r="C45" t="str">
            <v>M3</v>
          </cell>
          <cell r="D45">
            <v>6000</v>
          </cell>
        </row>
        <row r="46">
          <cell r="A46">
            <v>42</v>
          </cell>
          <cell r="B46" t="str">
            <v>DESPERDICIO 10%</v>
          </cell>
          <cell r="D46">
            <v>2700</v>
          </cell>
        </row>
        <row r="47">
          <cell r="A47">
            <v>43</v>
          </cell>
          <cell r="B47" t="str">
            <v>3 AYUDANTES</v>
          </cell>
          <cell r="C47">
            <v>30000</v>
          </cell>
          <cell r="D47">
            <v>92</v>
          </cell>
        </row>
        <row r="48">
          <cell r="A48">
            <v>44</v>
          </cell>
          <cell r="B48" t="str">
            <v>1 JEFE DE PLANTA</v>
          </cell>
          <cell r="C48">
            <v>25000</v>
          </cell>
          <cell r="D48">
            <v>92</v>
          </cell>
        </row>
        <row r="49">
          <cell r="A49">
            <v>45</v>
          </cell>
          <cell r="B49" t="str">
            <v>1 AUXILIAR</v>
          </cell>
          <cell r="C49">
            <v>20000</v>
          </cell>
          <cell r="D49">
            <v>92</v>
          </cell>
        </row>
        <row r="50">
          <cell r="A50">
            <v>46</v>
          </cell>
          <cell r="B50" t="str">
            <v>TRITURADO</v>
          </cell>
          <cell r="C50" t="str">
            <v>M3</v>
          </cell>
          <cell r="D50">
            <v>26998</v>
          </cell>
        </row>
        <row r="51">
          <cell r="A51">
            <v>47</v>
          </cell>
          <cell r="B51" t="str">
            <v>PLANTA DE ASFALTO</v>
          </cell>
          <cell r="C51" t="str">
            <v>CAT</v>
          </cell>
          <cell r="D51">
            <v>180000</v>
          </cell>
        </row>
        <row r="52">
          <cell r="A52">
            <v>48</v>
          </cell>
          <cell r="B52" t="str">
            <v>MATERIAL BASE</v>
          </cell>
          <cell r="C52" t="str">
            <v>M3</v>
          </cell>
          <cell r="D52">
            <v>26998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RIFAS"/>
    </sheetNames>
    <sheetDataSet>
      <sheetData sheetId="0" refreshError="1">
        <row r="4">
          <cell r="A4" t="str">
            <v>CODIGO</v>
          </cell>
          <cell r="B4" t="str">
            <v>EQUIPOS</v>
          </cell>
          <cell r="C4" t="str">
            <v>TIPO</v>
          </cell>
          <cell r="D4" t="str">
            <v>TARIFA/HORA</v>
          </cell>
          <cell r="E4" t="str">
            <v>RENDIMIENTO</v>
          </cell>
        </row>
        <row r="5">
          <cell r="A5">
            <v>1</v>
          </cell>
          <cell r="B5" t="str">
            <v>RETROCARGADOR</v>
          </cell>
          <cell r="C5" t="str">
            <v>JD-510</v>
          </cell>
          <cell r="D5">
            <v>35000</v>
          </cell>
        </row>
        <row r="6">
          <cell r="A6">
            <v>2</v>
          </cell>
          <cell r="B6" t="str">
            <v>MOTONIVELADORA</v>
          </cell>
          <cell r="C6" t="str">
            <v xml:space="preserve">CAT </v>
          </cell>
          <cell r="D6">
            <v>45000</v>
          </cell>
        </row>
        <row r="7">
          <cell r="A7">
            <v>3</v>
          </cell>
          <cell r="B7" t="str">
            <v>VIBROCOMPACTADOR</v>
          </cell>
          <cell r="C7" t="str">
            <v xml:space="preserve">CAT </v>
          </cell>
          <cell r="D7">
            <v>45000</v>
          </cell>
        </row>
        <row r="8">
          <cell r="A8">
            <v>4</v>
          </cell>
          <cell r="B8" t="str">
            <v>RETROEXCAVADORA</v>
          </cell>
          <cell r="C8" t="str">
            <v xml:space="preserve">CAT </v>
          </cell>
          <cell r="D8">
            <v>60000</v>
          </cell>
        </row>
        <row r="9">
          <cell r="A9">
            <v>5</v>
          </cell>
          <cell r="B9" t="str">
            <v>BULLDOZER</v>
          </cell>
          <cell r="C9" t="str">
            <v>D6D</v>
          </cell>
          <cell r="D9">
            <v>45000</v>
          </cell>
        </row>
        <row r="10">
          <cell r="A10">
            <v>6</v>
          </cell>
          <cell r="B10" t="str">
            <v>VOLQUETA</v>
          </cell>
          <cell r="C10" t="str">
            <v>5m3</v>
          </cell>
          <cell r="D10">
            <v>22500</v>
          </cell>
        </row>
        <row r="11">
          <cell r="A11">
            <v>7</v>
          </cell>
          <cell r="B11" t="str">
            <v>MOTOBOMBA</v>
          </cell>
          <cell r="D11">
            <v>4000</v>
          </cell>
        </row>
        <row r="12">
          <cell r="A12">
            <v>8</v>
          </cell>
          <cell r="B12" t="str">
            <v>HERRAMIENTA 1O% M.O</v>
          </cell>
        </row>
        <row r="13">
          <cell r="A13">
            <v>9</v>
          </cell>
          <cell r="B13" t="str">
            <v xml:space="preserve">CARROTANQUE </v>
          </cell>
          <cell r="C13" t="str">
            <v>2500 GL</v>
          </cell>
          <cell r="D13">
            <v>22500</v>
          </cell>
        </row>
        <row r="14">
          <cell r="A14">
            <v>10</v>
          </cell>
          <cell r="B14" t="str">
            <v>FINISHER</v>
          </cell>
          <cell r="C14" t="str">
            <v xml:space="preserve">CAT </v>
          </cell>
          <cell r="D14">
            <v>80000</v>
          </cell>
        </row>
        <row r="15">
          <cell r="A15">
            <v>11</v>
          </cell>
          <cell r="B15" t="str">
            <v>TRITURADORA</v>
          </cell>
          <cell r="C15" t="str">
            <v xml:space="preserve">CAT </v>
          </cell>
          <cell r="D15">
            <v>100000</v>
          </cell>
        </row>
        <row r="16">
          <cell r="A16">
            <v>12</v>
          </cell>
          <cell r="B16" t="str">
            <v>CARGADOR</v>
          </cell>
          <cell r="C16" t="str">
            <v xml:space="preserve">CAT </v>
          </cell>
          <cell r="D16">
            <v>45000</v>
          </cell>
        </row>
        <row r="17">
          <cell r="A17">
            <v>13</v>
          </cell>
          <cell r="B17" t="str">
            <v>COMPACTADOR</v>
          </cell>
          <cell r="C17" t="str">
            <v xml:space="preserve">CAT </v>
          </cell>
          <cell r="D17">
            <v>45000</v>
          </cell>
        </row>
        <row r="18">
          <cell r="A18">
            <v>14</v>
          </cell>
          <cell r="B18" t="str">
            <v>IRRIGADOR</v>
          </cell>
          <cell r="C18" t="str">
            <v>600M2/h</v>
          </cell>
          <cell r="D18">
            <v>45000</v>
          </cell>
        </row>
        <row r="19">
          <cell r="A19">
            <v>15</v>
          </cell>
          <cell r="B19" t="str">
            <v>RANA</v>
          </cell>
          <cell r="C19" t="str">
            <v>5 HP</v>
          </cell>
          <cell r="D19">
            <v>5375</v>
          </cell>
        </row>
        <row r="20">
          <cell r="A20">
            <v>16</v>
          </cell>
          <cell r="B20" t="str">
            <v xml:space="preserve">MEZCLADORA </v>
          </cell>
          <cell r="C20" t="str">
            <v>1.5 Bultos</v>
          </cell>
          <cell r="D20">
            <v>6125</v>
          </cell>
        </row>
        <row r="21">
          <cell r="A21">
            <v>17</v>
          </cell>
          <cell r="B21" t="str">
            <v>MAQUINA DEMARCADORA</v>
          </cell>
          <cell r="C21" t="str">
            <v>CHORRO</v>
          </cell>
          <cell r="D21">
            <v>40000</v>
          </cell>
        </row>
        <row r="23">
          <cell r="A23" t="str">
            <v>CODIGO</v>
          </cell>
          <cell r="B23" t="str">
            <v>MATERIALES</v>
          </cell>
          <cell r="C23" t="str">
            <v>UNIDAD</v>
          </cell>
          <cell r="D23" t="str">
            <v>TARIFA</v>
          </cell>
        </row>
        <row r="24">
          <cell r="A24">
            <v>18</v>
          </cell>
          <cell r="B24" t="str">
            <v>LAMINA GALVANIZADA</v>
          </cell>
          <cell r="C24" t="str">
            <v>M2</v>
          </cell>
          <cell r="D24">
            <v>30000</v>
          </cell>
        </row>
        <row r="25">
          <cell r="A25">
            <v>19</v>
          </cell>
          <cell r="B25" t="str">
            <v>SOPORTES</v>
          </cell>
          <cell r="C25" t="str">
            <v>UNI.</v>
          </cell>
          <cell r="D25">
            <v>120000</v>
          </cell>
        </row>
        <row r="26">
          <cell r="A26">
            <v>20</v>
          </cell>
          <cell r="B26" t="str">
            <v>PINTURA</v>
          </cell>
          <cell r="C26" t="str">
            <v>GALON</v>
          </cell>
          <cell r="D26">
            <v>25000</v>
          </cell>
        </row>
        <row r="27">
          <cell r="A27">
            <v>21</v>
          </cell>
          <cell r="B27" t="str">
            <v>ARTE</v>
          </cell>
          <cell r="C27" t="str">
            <v>GLOBAL</v>
          </cell>
          <cell r="D27">
            <v>300000</v>
          </cell>
        </row>
        <row r="28">
          <cell r="A28">
            <v>22</v>
          </cell>
          <cell r="B28" t="str">
            <v>INSTALACION</v>
          </cell>
          <cell r="C28" t="str">
            <v>GLOBAL</v>
          </cell>
          <cell r="D28">
            <v>250000</v>
          </cell>
        </row>
        <row r="29">
          <cell r="A29">
            <v>23</v>
          </cell>
          <cell r="B29" t="str">
            <v>FABRICACION</v>
          </cell>
          <cell r="C29" t="str">
            <v>BLOBAL</v>
          </cell>
          <cell r="D29">
            <v>250000</v>
          </cell>
        </row>
        <row r="30">
          <cell r="A30">
            <v>24</v>
          </cell>
          <cell r="B30" t="str">
            <v>EQUIPO DE TOPOGRAFIA</v>
          </cell>
          <cell r="C30" t="str">
            <v>KEM</v>
          </cell>
          <cell r="D30">
            <v>7500</v>
          </cell>
        </row>
        <row r="31">
          <cell r="A31">
            <v>25</v>
          </cell>
          <cell r="B31" t="str">
            <v xml:space="preserve">ESTACAS </v>
          </cell>
          <cell r="C31" t="str">
            <v>GLOBAL</v>
          </cell>
          <cell r="D31">
            <v>20000</v>
          </cell>
        </row>
        <row r="32">
          <cell r="A32">
            <v>26</v>
          </cell>
          <cell r="B32" t="str">
            <v>CARTERAS</v>
          </cell>
          <cell r="C32" t="str">
            <v>GLOBAL</v>
          </cell>
          <cell r="D32">
            <v>30000</v>
          </cell>
        </row>
        <row r="33">
          <cell r="A33">
            <v>27</v>
          </cell>
          <cell r="B33" t="str">
            <v>PAPELERIA</v>
          </cell>
          <cell r="C33" t="str">
            <v>GLOBAL</v>
          </cell>
          <cell r="D33">
            <v>10000</v>
          </cell>
        </row>
        <row r="34">
          <cell r="A34">
            <v>28</v>
          </cell>
          <cell r="B34" t="str">
            <v>1 TOPOGRAFO</v>
          </cell>
          <cell r="C34">
            <v>35000</v>
          </cell>
          <cell r="D34">
            <v>92</v>
          </cell>
        </row>
        <row r="35">
          <cell r="A35">
            <v>29</v>
          </cell>
          <cell r="B35" t="str">
            <v>CADENERO</v>
          </cell>
          <cell r="C35">
            <v>15000</v>
          </cell>
          <cell r="D35">
            <v>92</v>
          </cell>
        </row>
        <row r="36">
          <cell r="A36">
            <v>30</v>
          </cell>
          <cell r="B36" t="str">
            <v>PORTAMIRA</v>
          </cell>
          <cell r="C36">
            <v>10000</v>
          </cell>
          <cell r="D36">
            <v>92</v>
          </cell>
        </row>
        <row r="37">
          <cell r="A37">
            <v>31</v>
          </cell>
          <cell r="B37" t="str">
            <v>1 AYUDANTE</v>
          </cell>
          <cell r="C37">
            <v>10000</v>
          </cell>
          <cell r="D37">
            <v>92</v>
          </cell>
        </row>
        <row r="38">
          <cell r="A38">
            <v>32</v>
          </cell>
          <cell r="B38" t="str">
            <v>HOYADORA</v>
          </cell>
          <cell r="C38" t="str">
            <v>GLOBAL</v>
          </cell>
          <cell r="D38">
            <v>10000</v>
          </cell>
        </row>
        <row r="39">
          <cell r="A39">
            <v>33</v>
          </cell>
          <cell r="B39" t="str">
            <v>POSTES EN CONCRETO 1.80 M.</v>
          </cell>
          <cell r="C39" t="str">
            <v>UNI.</v>
          </cell>
          <cell r="D39">
            <v>12000</v>
          </cell>
        </row>
        <row r="40">
          <cell r="A40">
            <v>34</v>
          </cell>
          <cell r="B40" t="str">
            <v>ALAMBRE</v>
          </cell>
          <cell r="C40" t="str">
            <v>ML</v>
          </cell>
          <cell r="D40">
            <v>100</v>
          </cell>
        </row>
        <row r="41">
          <cell r="A41">
            <v>35</v>
          </cell>
          <cell r="B41" t="str">
            <v>AMARRE</v>
          </cell>
          <cell r="C41" t="str">
            <v>GLOBAL</v>
          </cell>
          <cell r="D41">
            <v>20</v>
          </cell>
        </row>
        <row r="42">
          <cell r="A42">
            <v>36</v>
          </cell>
          <cell r="B42" t="str">
            <v>4 AYUDANTES</v>
          </cell>
          <cell r="C42">
            <v>40000</v>
          </cell>
          <cell r="D42">
            <v>92</v>
          </cell>
        </row>
        <row r="43">
          <cell r="A43">
            <v>37</v>
          </cell>
          <cell r="B43" t="str">
            <v>DERECHO DE EXPLOTACION</v>
          </cell>
          <cell r="C43" t="str">
            <v>M3</v>
          </cell>
          <cell r="D43">
            <v>22500</v>
          </cell>
        </row>
        <row r="44">
          <cell r="A44">
            <v>38</v>
          </cell>
          <cell r="B44" t="str">
            <v>MATERIAL DE TERRENOS</v>
          </cell>
          <cell r="C44">
            <v>1.25</v>
          </cell>
        </row>
        <row r="45">
          <cell r="A45">
            <v>39</v>
          </cell>
          <cell r="B45" t="str">
            <v>MATERIAL DE ALUVION</v>
          </cell>
          <cell r="C45" t="str">
            <v>M3</v>
          </cell>
          <cell r="D45">
            <v>7000</v>
          </cell>
        </row>
        <row r="46">
          <cell r="A46">
            <v>40</v>
          </cell>
          <cell r="B46" t="str">
            <v>Desp. POR COMPACTACION25%</v>
          </cell>
          <cell r="D46">
            <v>1750</v>
          </cell>
        </row>
        <row r="47">
          <cell r="A47">
            <v>41</v>
          </cell>
          <cell r="B47" t="str">
            <v>CLASIFICACION DE MATERIAL</v>
          </cell>
          <cell r="C47" t="str">
            <v>M3</v>
          </cell>
          <cell r="D47">
            <v>6000</v>
          </cell>
        </row>
        <row r="48">
          <cell r="A48">
            <v>42</v>
          </cell>
          <cell r="B48" t="str">
            <v>DESPERDICIO 5%</v>
          </cell>
          <cell r="D48">
            <v>350</v>
          </cell>
        </row>
        <row r="49">
          <cell r="A49">
            <v>43</v>
          </cell>
          <cell r="B49" t="str">
            <v>3 AYUDANTES</v>
          </cell>
          <cell r="C49">
            <v>30000</v>
          </cell>
          <cell r="D49">
            <v>92</v>
          </cell>
        </row>
        <row r="50">
          <cell r="A50">
            <v>44</v>
          </cell>
          <cell r="B50" t="str">
            <v>1 JEFE DE PLANTA</v>
          </cell>
          <cell r="C50">
            <v>25000</v>
          </cell>
          <cell r="D50">
            <v>92</v>
          </cell>
        </row>
        <row r="51">
          <cell r="A51">
            <v>45</v>
          </cell>
          <cell r="B51" t="str">
            <v>1 AUXILIAR</v>
          </cell>
          <cell r="C51">
            <v>20000</v>
          </cell>
          <cell r="D51">
            <v>92</v>
          </cell>
        </row>
        <row r="52">
          <cell r="A52">
            <v>46</v>
          </cell>
          <cell r="B52" t="str">
            <v>TRITURADO</v>
          </cell>
          <cell r="C52" t="str">
            <v>M3</v>
          </cell>
          <cell r="D52">
            <v>26998</v>
          </cell>
        </row>
        <row r="53">
          <cell r="A53">
            <v>47</v>
          </cell>
          <cell r="B53" t="str">
            <v>PLANTA DE ASFALTO</v>
          </cell>
          <cell r="C53" t="str">
            <v>CAT</v>
          </cell>
          <cell r="D53">
            <v>180000</v>
          </cell>
        </row>
        <row r="54">
          <cell r="A54">
            <v>48</v>
          </cell>
          <cell r="B54" t="str">
            <v>MATERIAL BASE</v>
          </cell>
          <cell r="C54" t="str">
            <v>M3</v>
          </cell>
          <cell r="D54">
            <v>26998</v>
          </cell>
        </row>
        <row r="55">
          <cell r="A55">
            <v>49</v>
          </cell>
          <cell r="B55" t="str">
            <v>1 OPERADOR</v>
          </cell>
          <cell r="C55">
            <v>20000</v>
          </cell>
          <cell r="D55">
            <v>92</v>
          </cell>
        </row>
        <row r="56">
          <cell r="A56">
            <v>50</v>
          </cell>
          <cell r="B56" t="str">
            <v>MEZCLA ASFALTICA</v>
          </cell>
          <cell r="C56" t="str">
            <v>M3</v>
          </cell>
          <cell r="D56">
            <v>129028</v>
          </cell>
        </row>
        <row r="57">
          <cell r="A57">
            <v>51</v>
          </cell>
          <cell r="B57" t="str">
            <v>MATERIAL DE LIGA</v>
          </cell>
          <cell r="C57" t="str">
            <v>LT</v>
          </cell>
          <cell r="D57">
            <v>260</v>
          </cell>
        </row>
        <row r="58">
          <cell r="A58">
            <v>52</v>
          </cell>
          <cell r="B58" t="str">
            <v>1 CAPATAZ</v>
          </cell>
          <cell r="C58">
            <v>25000</v>
          </cell>
          <cell r="D58">
            <v>92</v>
          </cell>
        </row>
        <row r="59">
          <cell r="A59">
            <v>53</v>
          </cell>
          <cell r="B59" t="str">
            <v>5 AYUDANTES</v>
          </cell>
          <cell r="C59">
            <v>50000</v>
          </cell>
          <cell r="D59">
            <v>92</v>
          </cell>
        </row>
        <row r="60">
          <cell r="A60">
            <v>54</v>
          </cell>
          <cell r="B60" t="str">
            <v>BASE Y SUBBASE</v>
          </cell>
          <cell r="C60">
            <v>1.25</v>
          </cell>
          <cell r="D60">
            <v>515</v>
          </cell>
        </row>
        <row r="61">
          <cell r="A61">
            <v>55</v>
          </cell>
          <cell r="B61" t="str">
            <v>IMPRIMANTE MC-70</v>
          </cell>
          <cell r="C61" t="str">
            <v>LT</v>
          </cell>
          <cell r="D61">
            <v>350</v>
          </cell>
        </row>
        <row r="62">
          <cell r="A62">
            <v>56</v>
          </cell>
          <cell r="B62" t="str">
            <v>SELECCIÓN</v>
          </cell>
          <cell r="C62" t="str">
            <v>M3</v>
          </cell>
          <cell r="D62">
            <v>2000</v>
          </cell>
        </row>
        <row r="63">
          <cell r="A63">
            <v>57</v>
          </cell>
          <cell r="B63" t="str">
            <v xml:space="preserve">TUBO 36" </v>
          </cell>
          <cell r="C63" t="str">
            <v>ML</v>
          </cell>
          <cell r="D63">
            <v>95000</v>
          </cell>
        </row>
        <row r="64">
          <cell r="A64">
            <v>58</v>
          </cell>
          <cell r="B64" t="str">
            <v>MORTERO 1:4</v>
          </cell>
          <cell r="C64" t="str">
            <v>GLOBAL</v>
          </cell>
          <cell r="D64">
            <v>8000</v>
          </cell>
        </row>
        <row r="65">
          <cell r="A65">
            <v>59</v>
          </cell>
          <cell r="B65" t="str">
            <v>2 AYUDANTES</v>
          </cell>
          <cell r="C65">
            <v>20000</v>
          </cell>
          <cell r="D65">
            <v>92</v>
          </cell>
        </row>
        <row r="66">
          <cell r="A66">
            <v>60</v>
          </cell>
          <cell r="B66" t="str">
            <v>1 OFICIAL</v>
          </cell>
          <cell r="C66">
            <v>15000</v>
          </cell>
          <cell r="D66">
            <v>92</v>
          </cell>
        </row>
        <row r="67">
          <cell r="A67">
            <v>61</v>
          </cell>
          <cell r="B67" t="str">
            <v>CEMENTO</v>
          </cell>
          <cell r="C67" t="str">
            <v>KG</v>
          </cell>
          <cell r="D67">
            <v>200</v>
          </cell>
        </row>
        <row r="68">
          <cell r="A68">
            <v>62</v>
          </cell>
          <cell r="B68" t="str">
            <v>ARENA</v>
          </cell>
          <cell r="C68" t="str">
            <v>M3</v>
          </cell>
          <cell r="D68">
            <v>20000</v>
          </cell>
        </row>
        <row r="69">
          <cell r="A69">
            <v>63</v>
          </cell>
          <cell r="B69" t="str">
            <v>GRAVILLA</v>
          </cell>
          <cell r="C69" t="str">
            <v>M3</v>
          </cell>
          <cell r="D69">
            <v>20000</v>
          </cell>
        </row>
        <row r="70">
          <cell r="A70">
            <v>64</v>
          </cell>
          <cell r="B70" t="str">
            <v>AGUA</v>
          </cell>
          <cell r="C70" t="str">
            <v>LT</v>
          </cell>
          <cell r="D70">
            <v>80</v>
          </cell>
        </row>
        <row r="71">
          <cell r="A71">
            <v>65</v>
          </cell>
          <cell r="B71" t="str">
            <v>FORMALETA Y CODALES</v>
          </cell>
          <cell r="C71" t="str">
            <v>GLOBAL</v>
          </cell>
          <cell r="D71">
            <v>40000</v>
          </cell>
        </row>
        <row r="72">
          <cell r="A72">
            <v>66</v>
          </cell>
          <cell r="B72" t="str">
            <v>CONCRETO CLASE F</v>
          </cell>
          <cell r="C72" t="str">
            <v>M3</v>
          </cell>
          <cell r="D72">
            <v>117951</v>
          </cell>
        </row>
        <row r="73">
          <cell r="A73">
            <v>67</v>
          </cell>
          <cell r="B73" t="str">
            <v>PIEDRA RAJON</v>
          </cell>
          <cell r="C73" t="str">
            <v>M3</v>
          </cell>
          <cell r="D73">
            <v>25000</v>
          </cell>
        </row>
        <row r="74">
          <cell r="A74">
            <v>68</v>
          </cell>
          <cell r="B74" t="str">
            <v>FORMALETA</v>
          </cell>
          <cell r="C74" t="str">
            <v>GLOBAL</v>
          </cell>
          <cell r="D74">
            <v>20000</v>
          </cell>
        </row>
        <row r="75">
          <cell r="A75">
            <v>69</v>
          </cell>
          <cell r="B75" t="str">
            <v xml:space="preserve">PUNTILLA 2" </v>
          </cell>
          <cell r="C75" t="str">
            <v>LB</v>
          </cell>
          <cell r="D75">
            <v>800</v>
          </cell>
        </row>
        <row r="76">
          <cell r="A76">
            <v>70</v>
          </cell>
          <cell r="B76" t="str">
            <v>CONCRETO CLASE D</v>
          </cell>
          <cell r="C76" t="str">
            <v>M3</v>
          </cell>
          <cell r="D76">
            <v>134651</v>
          </cell>
        </row>
        <row r="77">
          <cell r="A77">
            <v>71</v>
          </cell>
          <cell r="B77" t="str">
            <v>CIZALLA</v>
          </cell>
          <cell r="C77" t="str">
            <v>GLOBAL</v>
          </cell>
          <cell r="D77">
            <v>2000</v>
          </cell>
        </row>
        <row r="78">
          <cell r="A78">
            <v>72</v>
          </cell>
          <cell r="B78" t="str">
            <v>ACERO PDR-60</v>
          </cell>
          <cell r="C78" t="str">
            <v>KG</v>
          </cell>
          <cell r="D78">
            <v>850</v>
          </cell>
        </row>
        <row r="79">
          <cell r="A79">
            <v>73</v>
          </cell>
          <cell r="B79" t="str">
            <v xml:space="preserve"> ALAMBRE NEGRO</v>
          </cell>
          <cell r="C79" t="str">
            <v>KG</v>
          </cell>
          <cell r="D79">
            <v>1000</v>
          </cell>
        </row>
        <row r="80">
          <cell r="A80">
            <v>74</v>
          </cell>
          <cell r="B80" t="str">
            <v>1 AYU. FIGURAC.</v>
          </cell>
          <cell r="C80">
            <v>10000</v>
          </cell>
          <cell r="D80">
            <v>92</v>
          </cell>
        </row>
        <row r="81">
          <cell r="A81">
            <v>75</v>
          </cell>
          <cell r="B81" t="str">
            <v>1 AYU. AMARRE</v>
          </cell>
          <cell r="C81">
            <v>10000</v>
          </cell>
          <cell r="D81">
            <v>92</v>
          </cell>
        </row>
        <row r="82">
          <cell r="A82">
            <v>76</v>
          </cell>
          <cell r="B82" t="str">
            <v>ACERO A-37</v>
          </cell>
          <cell r="C82" t="str">
            <v>KG</v>
          </cell>
          <cell r="D82">
            <v>800</v>
          </cell>
        </row>
        <row r="83">
          <cell r="A83">
            <v>77</v>
          </cell>
          <cell r="B83" t="str">
            <v>FORMALETA GAVION</v>
          </cell>
          <cell r="C83" t="str">
            <v>GLOBAL</v>
          </cell>
          <cell r="D83">
            <v>2000</v>
          </cell>
        </row>
        <row r="84">
          <cell r="A84">
            <v>78</v>
          </cell>
          <cell r="B84" t="str">
            <v>MALLA</v>
          </cell>
          <cell r="C84" t="str">
            <v>M3</v>
          </cell>
          <cell r="D84">
            <v>26000</v>
          </cell>
        </row>
        <row r="85">
          <cell r="A85">
            <v>79</v>
          </cell>
          <cell r="B85" t="str">
            <v>ALAMBRE GALVANIZADO</v>
          </cell>
          <cell r="C85" t="str">
            <v>KG</v>
          </cell>
          <cell r="D85">
            <v>1400</v>
          </cell>
        </row>
        <row r="86">
          <cell r="A86">
            <v>80</v>
          </cell>
          <cell r="B86" t="str">
            <v>PINTURA ACRILICA</v>
          </cell>
          <cell r="C86" t="str">
            <v>GALON</v>
          </cell>
          <cell r="D86">
            <v>30000</v>
          </cell>
        </row>
        <row r="87">
          <cell r="A87">
            <v>81</v>
          </cell>
          <cell r="B87" t="str">
            <v>THINER</v>
          </cell>
          <cell r="C87" t="str">
            <v>GALON</v>
          </cell>
          <cell r="D87">
            <v>15000</v>
          </cell>
        </row>
        <row r="88">
          <cell r="A88">
            <v>82</v>
          </cell>
          <cell r="B88" t="str">
            <v>ESTOPA</v>
          </cell>
          <cell r="C88" t="str">
            <v>KG</v>
          </cell>
          <cell r="D88">
            <v>1400</v>
          </cell>
        </row>
        <row r="89">
          <cell r="A89">
            <v>83</v>
          </cell>
          <cell r="B89" t="str">
            <v>1 CONDUCTOR</v>
          </cell>
          <cell r="C89">
            <v>18000</v>
          </cell>
          <cell r="D89">
            <v>92</v>
          </cell>
        </row>
        <row r="90">
          <cell r="A90">
            <v>84</v>
          </cell>
          <cell r="B90" t="str">
            <v>CINTA REFRECTIVA</v>
          </cell>
          <cell r="C90" t="str">
            <v>M2</v>
          </cell>
          <cell r="D90">
            <v>30000</v>
          </cell>
        </row>
        <row r="91">
          <cell r="A91">
            <v>85</v>
          </cell>
          <cell r="B91" t="str">
            <v>ANGULO 2" x 2" 1/16</v>
          </cell>
          <cell r="C91" t="str">
            <v>ML</v>
          </cell>
          <cell r="D91">
            <v>8000</v>
          </cell>
        </row>
        <row r="92">
          <cell r="A92">
            <v>86</v>
          </cell>
          <cell r="B92" t="str">
            <v xml:space="preserve">LAMINA GALVANIZADA Cal. 16" </v>
          </cell>
          <cell r="C92" t="str">
            <v>M2</v>
          </cell>
          <cell r="D92">
            <v>12000</v>
          </cell>
        </row>
        <row r="93">
          <cell r="A93">
            <v>87</v>
          </cell>
          <cell r="B93" t="str">
            <v>TERMINALES</v>
          </cell>
          <cell r="C93" t="str">
            <v>UNI.</v>
          </cell>
          <cell r="D93">
            <v>30000</v>
          </cell>
        </row>
        <row r="94">
          <cell r="A94">
            <v>88</v>
          </cell>
          <cell r="B94" t="str">
            <v>POSTES</v>
          </cell>
          <cell r="C94" t="str">
            <v>UNI.</v>
          </cell>
          <cell r="D94">
            <v>45000</v>
          </cell>
        </row>
        <row r="95">
          <cell r="A95">
            <v>89</v>
          </cell>
          <cell r="B95" t="str">
            <v>VIGA LAMINA GALVANIZADA</v>
          </cell>
          <cell r="C95" t="str">
            <v>ML</v>
          </cell>
          <cell r="D95">
            <v>22500</v>
          </cell>
        </row>
        <row r="96">
          <cell r="A96">
            <v>90</v>
          </cell>
          <cell r="B96" t="str">
            <v>TORNILLOS GALVANIZADOS</v>
          </cell>
          <cell r="C96" t="str">
            <v>UNI.</v>
          </cell>
          <cell r="D96">
            <v>150</v>
          </cell>
        </row>
        <row r="97">
          <cell r="A97">
            <v>91</v>
          </cell>
          <cell r="B97" t="str">
            <v>ADECUACION DE TERRENO</v>
          </cell>
          <cell r="C97" t="str">
            <v>GLOBAL</v>
          </cell>
          <cell r="D97">
            <v>700</v>
          </cell>
        </row>
        <row r="98">
          <cell r="A98">
            <v>92</v>
          </cell>
          <cell r="B98" t="str">
            <v>CESPEDON</v>
          </cell>
          <cell r="C98" t="str">
            <v>M2</v>
          </cell>
          <cell r="D98">
            <v>1000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ono"/>
      <sheetName val="AIU"/>
      <sheetName val="PRES"/>
      <sheetName val="anticipo"/>
      <sheetName val="Jornales"/>
      <sheetName val="Precios"/>
      <sheetName val="Cantidades"/>
      <sheetName val="PRESUPUESTO"/>
      <sheetName val="LOCALIZACIÓN"/>
      <sheetName val="EXC MANUAL"/>
      <sheetName val="CICLOPEO"/>
      <sheetName val="ZAPATAS"/>
      <sheetName val="VIGA AMARRE"/>
      <sheetName val="COLUMNAS"/>
      <sheetName val="REF HIERRO 60000"/>
      <sheetName val="REF HIERRO 37000"/>
      <sheetName val="MURO"/>
      <sheetName val="TUBO 2&quot;"/>
      <sheetName val="MALLA"/>
      <sheetName val="ALAMBRE"/>
      <sheetName val="PUERTAS"/>
      <sheetName val="ALFAGÍA"/>
      <sheetName val="TALUD"/>
      <sheetName val="CONCRETO 1 2 4"/>
      <sheetName val="CONCRETO 1 2 3"/>
      <sheetName val="MORTERO 1 4"/>
      <sheetName val="MORTERO 1 6"/>
      <sheetName val="TARIFA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9">
          <cell r="C9">
            <v>30000</v>
          </cell>
        </row>
      </sheetData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NATO"/>
      <sheetName val="Presupuesto"/>
      <sheetName val="PRESUPUESTO PARA INICIO OSCAR Y"/>
      <sheetName val="PRESUPUESTO_PARA_INICIO_OSCAR_Y"/>
      <sheetName val="\PRESUPUESTO PARA INICIO OSCAR "/>
      <sheetName val="PRESUPUESTO MILENA"/>
      <sheetName val="POLIDEPORTIVO B. VILLAVICENCIO "/>
      <sheetName val="UNIT DE PLACA"/>
      <sheetName val="UNIT CONCRETO"/>
      <sheetName val="UNIT CUNETA"/>
      <sheetName val="UNIT GRADAS"/>
      <sheetName val="UNIT CERRAM TUBO"/>
      <sheetName val="CORTASOL"/>
      <sheetName val="PRESUPUESTO OFICIAL INTERVENTOR"/>
    </sheetNames>
    <definedNames>
      <definedName name="ERR"/>
    </definedNames>
    <sheetDataSet>
      <sheetData sheetId="0"/>
      <sheetData sheetId="1">
        <row r="213">
          <cell r="F213">
            <v>1586222450</v>
          </cell>
        </row>
      </sheetData>
      <sheetData sheetId="2" refreshError="1"/>
      <sheetData sheetId="3"/>
      <sheetData sheetId="4" refreshError="1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Ref Zapata"/>
      <sheetName val="Ref Columna"/>
      <sheetName val="Ref Viga Cim"/>
      <sheetName val="Ref Viga "/>
      <sheetName val="Ref Gradas"/>
      <sheetName val="Ref Sardineles"/>
      <sheetName val="ANG COLUMNA"/>
      <sheetName val="ANG VIGAS"/>
      <sheetName val="CORREAS"/>
      <sheetName val="ANG CERCHAS"/>
      <sheetName val="templetes"/>
      <sheetName val="Replanteo"/>
      <sheetName val="Descapote"/>
      <sheetName val="Explanación"/>
      <sheetName val="Excavación"/>
      <sheetName val="Zapatas"/>
      <sheetName val="Ciclopeo"/>
      <sheetName val="Viga"/>
      <sheetName val="Columna"/>
      <sheetName val="Cubierta"/>
      <sheetName val="Relleno Zap"/>
      <sheetName val="Canal"/>
      <sheetName val="Bajante"/>
      <sheetName val="Codos"/>
      <sheetName val="Excavación (2)"/>
      <sheetName val="Piedra"/>
      <sheetName val="Relleno C"/>
      <sheetName val="Sardinel"/>
      <sheetName val="Placa"/>
      <sheetName val="Malla"/>
      <sheetName val="Pintura"/>
      <sheetName val="Tablero"/>
      <sheetName val="Excavación (3)"/>
      <sheetName val="Ciclopeo G"/>
      <sheetName val="Placa M"/>
      <sheetName val="Muro"/>
      <sheetName val="Pañete"/>
      <sheetName val="Relleno G"/>
      <sheetName val="Hoja2"/>
      <sheetName val="Hoja3"/>
      <sheetName val="CANTIDADES DE HIERRO CANCHA LUI"/>
      <sheetName val="Ref_Zapata"/>
      <sheetName val="Ref_Columna"/>
      <sheetName val="Ref_Viga_Cim"/>
      <sheetName val="Ref_Viga_"/>
      <sheetName val="Ref_Gradas"/>
      <sheetName val="Ref_Sardineles"/>
      <sheetName val="ANG_COLUMNA"/>
      <sheetName val="ANG_VIGAS"/>
      <sheetName val="ANG_CERCHAS"/>
      <sheetName val="Relleno_Zap"/>
      <sheetName val="Excavación_(2)"/>
      <sheetName val="Relleno_C"/>
      <sheetName val="Excavación_(3)"/>
      <sheetName val="Ciclopeo_G"/>
      <sheetName val="Placa_M"/>
      <sheetName val="Relleno_G"/>
      <sheetName val="CANTIDADES_DE_HIERRO_CANCHA_LUI"/>
      <sheetName val="\Users\USUARIO\Documents\Contra"/>
    </sheetNames>
    <definedNames>
      <definedName name="ERR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cuadrilla 2008"/>
      <sheetName val="cotizaciones 2008"/>
      <sheetName val="Listado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163"/>
      <sheetName val="164"/>
      <sheetName val="165"/>
      <sheetName val="166"/>
      <sheetName val="167"/>
      <sheetName val="168"/>
      <sheetName val="169"/>
      <sheetName val="170"/>
      <sheetName val="171"/>
      <sheetName val="172"/>
      <sheetName val="173"/>
      <sheetName val="174"/>
      <sheetName val="175"/>
      <sheetName val="176"/>
      <sheetName val="177"/>
      <sheetName val="178"/>
      <sheetName val="179"/>
      <sheetName val="180"/>
      <sheetName val="181"/>
      <sheetName val="182"/>
      <sheetName val="183"/>
      <sheetName val="184"/>
      <sheetName val="185"/>
      <sheetName val="186"/>
      <sheetName val="187"/>
      <sheetName val="188"/>
      <sheetName val="189"/>
      <sheetName val="190"/>
      <sheetName val="191"/>
      <sheetName val="192"/>
      <sheetName val="193"/>
      <sheetName val="194"/>
      <sheetName val="195"/>
      <sheetName val="196"/>
      <sheetName val="197"/>
      <sheetName val="198"/>
      <sheetName val="199"/>
      <sheetName val="200"/>
      <sheetName val="201"/>
      <sheetName val="202"/>
      <sheetName val="203"/>
      <sheetName val="204"/>
      <sheetName val="205"/>
      <sheetName val="206"/>
      <sheetName val="207"/>
      <sheetName val="208"/>
      <sheetName val="209"/>
      <sheetName val="210"/>
      <sheetName val="211"/>
      <sheetName val="212"/>
      <sheetName val="213"/>
      <sheetName val="214"/>
      <sheetName val="215"/>
      <sheetName val="216"/>
      <sheetName val="217"/>
      <sheetName val="218"/>
      <sheetName val="219"/>
      <sheetName val="220"/>
      <sheetName val="221"/>
      <sheetName val="222"/>
      <sheetName val="223"/>
      <sheetName val="224"/>
      <sheetName val="225"/>
      <sheetName val="226"/>
      <sheetName val="227"/>
      <sheetName val="228"/>
      <sheetName val="229"/>
      <sheetName val="230"/>
      <sheetName val="231"/>
      <sheetName val="232"/>
      <sheetName val="233"/>
      <sheetName val="234"/>
      <sheetName val="235"/>
      <sheetName val="236"/>
      <sheetName val="237"/>
      <sheetName val="238"/>
      <sheetName val="239"/>
      <sheetName val="240"/>
      <sheetName val="241"/>
      <sheetName val="242"/>
      <sheetName val="243"/>
      <sheetName val="244"/>
      <sheetName val="245"/>
      <sheetName val="246"/>
      <sheetName val="247"/>
      <sheetName val="248"/>
      <sheetName val="249"/>
      <sheetName val="250"/>
      <sheetName val="251"/>
      <sheetName val="252"/>
      <sheetName val="253"/>
      <sheetName val="254"/>
      <sheetName val="255"/>
      <sheetName val="256"/>
      <sheetName val="257"/>
      <sheetName val="258"/>
      <sheetName val="259"/>
      <sheetName val="260"/>
      <sheetName val="261"/>
      <sheetName val="262"/>
      <sheetName val="263"/>
      <sheetName val="264"/>
      <sheetName val="265"/>
      <sheetName val="266"/>
      <sheetName val="267"/>
      <sheetName val="268"/>
      <sheetName val="269"/>
      <sheetName val="270"/>
      <sheetName val="271"/>
      <sheetName val="272"/>
      <sheetName val="273"/>
      <sheetName val="274"/>
      <sheetName val="275"/>
      <sheetName val="276"/>
      <sheetName val="277"/>
      <sheetName val="278"/>
      <sheetName val="279"/>
      <sheetName val="280"/>
      <sheetName val="281"/>
      <sheetName val="282"/>
      <sheetName val="283"/>
      <sheetName val="284"/>
      <sheetName val="285"/>
      <sheetName val="286"/>
      <sheetName val="287"/>
      <sheetName val="288"/>
      <sheetName val="289"/>
      <sheetName val="290"/>
      <sheetName val="291"/>
      <sheetName val="292"/>
      <sheetName val="293"/>
      <sheetName val="294"/>
      <sheetName val="295"/>
      <sheetName val="296"/>
      <sheetName val="297"/>
      <sheetName val="298"/>
      <sheetName val="299"/>
      <sheetName val="300"/>
      <sheetName val="301"/>
      <sheetName val="302"/>
      <sheetName val="303"/>
      <sheetName val="304"/>
      <sheetName val="305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IVIDAD (2)"/>
      <sheetName val="COSTO CUADRILLA"/>
      <sheetName val="MATERIALES"/>
      <sheetName val="INSUMOS"/>
      <sheetName val="OBRA"/>
      <sheetName val="PRESUPUESTO"/>
      <sheetName val="ACTIVIDAD"/>
      <sheetName val="PROG DE OBRA"/>
      <sheetName val="CRONO"/>
      <sheetName val="Gráfico1"/>
      <sheetName val="CONCRETO_3000"/>
      <sheetName val="CONCRETO 2500"/>
      <sheetName val="CONCRETO 2000"/>
      <sheetName val="CONCRETO_1500"/>
      <sheetName val="MORTERO 1-4"/>
      <sheetName val="MORTERO 1-3"/>
      <sheetName val="MORT_LISO_PLACA_15 "/>
      <sheetName val="P_IMPERM_13 "/>
      <sheetName val="DEMOLICION PISO"/>
      <sheetName val="DESCAPOTE"/>
      <sheetName val="REPLANTEO"/>
      <sheetName val="EXCAVACION_M"/>
      <sheetName val="CICLOPEO "/>
      <sheetName val="VIGA_DE_AMARRE "/>
      <sheetName val="ZAPATA"/>
      <sheetName val="COLUMNAS_EN_M3"/>
      <sheetName val="VIGA_AEREA"/>
      <sheetName val="PLACA_ENTREPISO e=0,12"/>
      <sheetName val="PLACA_ENTREPISO e=0,1"/>
      <sheetName val="PLACA_ENTREPISO e=0,08"/>
      <sheetName val="REF_HIERRO_60000 "/>
      <sheetName val="REF_HIERRO_37000 "/>
      <sheetName val="POZO SEPTICO 2-1.3"/>
      <sheetName val="POZO SEPTICO 2-3-1,5"/>
      <sheetName val="CAJA 60-60"/>
      <sheetName val="PTO_DESAGÜE"/>
      <sheetName val="T_SANITARIA_PVC_4&quot;"/>
      <sheetName val="ACOMETIDA_1_5&quot;"/>
      <sheetName val="PUNTO_AGUA_FRIA"/>
      <sheetName val="TUBERIA 1&quot; M.O."/>
      <sheetName val="TUBERIA 1&quot;"/>
      <sheetName val="LLAVE CORR"/>
      <sheetName val="REGITRO 1&quot;"/>
      <sheetName val="REGITRO 1-2&quot; "/>
      <sheetName val="ELECTROBOMBA"/>
      <sheetName val="TANQUE LAV"/>
      <sheetName val="BLOQUE_No_4"/>
      <sheetName val="BLOQUE_No_5"/>
      <sheetName val="LADRILLO VISTA"/>
      <sheetName val="TOLETE"/>
      <sheetName val="DINTELES_CONCRETO"/>
      <sheetName val="PAÑETE_LISO"/>
      <sheetName val="PAÑETE_IMP"/>
      <sheetName val="FILOS"/>
      <sheetName val="RELLENO_RECEBO"/>
      <sheetName val="RELLENO_M LOCAL"/>
      <sheetName val="PLACA BASE E=,06"/>
      <sheetName val="PLACA BASE E=,08"/>
      <sheetName val="PLACA BASE E=,10"/>
      <sheetName val="ALISTADO"/>
      <sheetName val="ANDEN"/>
      <sheetName val="SARDINEL 0,4"/>
      <sheetName val="SARDINEL 0,2"/>
      <sheetName val="TABLETA"/>
      <sheetName val="DUROPISO"/>
      <sheetName val="TABLON GRES"/>
      <sheetName val="BALDOSIN GRANITO"/>
      <sheetName val="TABLERO 4C"/>
      <sheetName val="ACOMETIDA ELEC"/>
      <sheetName val="S_LAMPARAS "/>
      <sheetName val="S_TOMA"/>
      <sheetName val="S_TRIFASICA"/>
      <sheetName val="LAMPARA F"/>
      <sheetName val="VENTILADOR"/>
      <sheetName val="INTERUPTOR"/>
      <sheetName val="ROSETA"/>
      <sheetName val="PUERTA MET"/>
      <sheetName val="VENT MET "/>
      <sheetName val="REJA BANC"/>
      <sheetName val="DIVISION BAÑO M"/>
      <sheetName val="CORREA M 1"/>
      <sheetName val="CORREA M 2"/>
      <sheetName val="CORREA PERFIL"/>
      <sheetName val="CORREA TUBO RECT"/>
      <sheetName val="CERCHA M 1"/>
      <sheetName val="CERCHA M 2"/>
      <sheetName val="CERCHA M 3"/>
      <sheetName val="ENCHAPE PISO_BAÑO"/>
      <sheetName val="ENCHAPE MURO_"/>
      <sheetName val="PORCE_MURO_20x20 "/>
      <sheetName val="SANITARIO"/>
      <sheetName val="LAVAMANOS"/>
      <sheetName val="DUCHA"/>
      <sheetName val="ORINAL"/>
      <sheetName val="JUEGO INCRUST"/>
      <sheetName val="DESM APARATOS"/>
      <sheetName val="TANQUE 1000"/>
      <sheetName val="TANQUE 500 "/>
      <sheetName val="CONEXION TANQUE"/>
      <sheetName val="VINILO TIPO1"/>
      <sheetName val="VINILO TIPO 2"/>
      <sheetName val="ESMALTE"/>
      <sheetName val="ESMALTE CORREA"/>
      <sheetName val="ESM GUARD"/>
      <sheetName val="LACA"/>
      <sheetName val="PINT CUBIERTA"/>
      <sheetName val="TEJA 4"/>
      <sheetName val="TEJA 6"/>
      <sheetName val="TEJA 8"/>
      <sheetName val="TEJA 10"/>
      <sheetName val="CIELO RASO ETERNIT"/>
      <sheetName val="CIELO RASO ICOPOR"/>
      <sheetName val="VIDRIO_4mm"/>
      <sheetName val="ESPEJO"/>
      <sheetName val="CERCA ALAM"/>
      <sheetName val="CERCA ALAM PC"/>
      <sheetName val="SOLADO"/>
      <sheetName val="RELLENO_TIERRANEGRA"/>
      <sheetName val="RELLENO_ARENA"/>
      <sheetName val="ACARREO"/>
      <sheetName val="CAMPAMENTO"/>
      <sheetName val="CERCA EN LAMINA h '2.00"/>
      <sheetName val="EXPLANACION"/>
      <sheetName val="EXC_MECANICA"/>
      <sheetName val="SUBBASE"/>
      <sheetName val="BASE_VIA"/>
      <sheetName val="LADRILLO_REFRAC"/>
      <sheetName val="ALFAGÍAS_CONCRETO"/>
      <sheetName val="PAÑETE_IMPERMEABLE"/>
      <sheetName val="PAÑ_LISO_PLACAS"/>
      <sheetName val="ESC_MACIZA_1T"/>
      <sheetName val="CANAL_LATON"/>
      <sheetName val="ENTRAMADO_CIELO_ RASO"/>
      <sheetName val="ENTRAMADO"/>
      <sheetName val="TEJA_ESPAÑOLA"/>
      <sheetName val="BAJANTE_A.LL._PVC_3&quot;"/>
      <sheetName val="MARMOL_CARRARA"/>
      <sheetName val="ALFOMBRA_ALLEGRO"/>
      <sheetName val="SUMINISTRO_1&quot;"/>
      <sheetName val="SUMINISTRO 3_4&quot;"/>
      <sheetName val="SUMINISTRO 1_2&quot;"/>
      <sheetName val="RED_12&quot;"/>
      <sheetName val="RED_10&quot;"/>
      <sheetName val="RED_8&quot;"/>
      <sheetName val="RED_6&quot;"/>
      <sheetName val="RED_4&quot;"/>
      <sheetName val="RED_3&quot;"/>
      <sheetName val="RED_25&quot;"/>
      <sheetName val="RED_2&quot;"/>
      <sheetName val="RED_15&quot;"/>
      <sheetName val="CAJAVALVULA"/>
      <sheetName val="VAL_AC2"/>
      <sheetName val="VAL_AC3"/>
      <sheetName val="VAL_AC4"/>
      <sheetName val="DOMICILIARIA"/>
      <sheetName val="REGISTRO 3_4&quot;"/>
      <sheetName val="CI_100"/>
      <sheetName val="BAJANTE_A.N_PVC_4&quot;"/>
      <sheetName val="T_SANITARIA_PVC_3&quot;"/>
      <sheetName val="CLOSETS_MADERA"/>
      <sheetName val="PASAMANOS"/>
      <sheetName val="PUERTA_VAIVÉN"/>
      <sheetName val="VENTANAS_EN_MADERA"/>
      <sheetName val="MUEBLE_BAJO"/>
      <sheetName val="PUERTAS_EN_MADERA"/>
      <sheetName val="ANTIC_LAMINA_LLENA"/>
      <sheetName val="ANTIC. LAMINA LINEAL"/>
      <sheetName val="ESTUCO"/>
      <sheetName val="ESTUCO_VINILO"/>
      <sheetName val="MARMOLINA"/>
      <sheetName val="ESMALTE_MAD_LINEAL"/>
      <sheetName val="ANTIHUMEDAD_FACH."/>
      <sheetName val="CALENTADOR"/>
      <sheetName val="CERRAJERIA"/>
      <sheetName val="C_ENTRADAS"/>
      <sheetName val="ESPEJO_5mm"/>
      <sheetName val="LAMPARA_FLUORESCENT"/>
      <sheetName val="COCINA"/>
      <sheetName val="DIVISIONES_BAÑO"/>
      <sheetName val="ASEO"/>
      <sheetName val="T_NOVAFORT_4&quot;"/>
      <sheetName val="T_NOVAFORT_6&quot;"/>
      <sheetName val="T_NOVAFORT_8&quot;"/>
      <sheetName val="T_NOVAFORT_10&quot;"/>
      <sheetName val="T_NOVAFORT_12&quot;"/>
      <sheetName val="T_NOVAFORT_16&quot;"/>
      <sheetName val="T_CONCRETO_6&quot;"/>
      <sheetName val="T_CONCRETO_8&quot;"/>
      <sheetName val="T_CONCRETO_10&quot;"/>
      <sheetName val="T_CONCRETO-12&quot;"/>
      <sheetName val="T_CONCRETO_14&quot;"/>
      <sheetName val="T_CONCRETO_16&quot;"/>
      <sheetName val="T_CONCRETO_18&quot;"/>
      <sheetName val="T_CONCRETO_20&quot;"/>
      <sheetName val="TAPA_POZO"/>
      <sheetName val="TAPA_POZOVIA"/>
      <sheetName val="CAMARA_L1.20"/>
      <sheetName val="CAMARA_INSPECCION"/>
      <sheetName val="SUMIDERO"/>
      <sheetName val="REJILLA_SUM"/>
      <sheetName val="TAPA_CI_0.65"/>
      <sheetName val="MORT_LISO_PLACA_14"/>
      <sheetName val="MORT_LISO_PLACA_15"/>
      <sheetName val="P_IMPERM_13"/>
      <sheetName val="P_LISO_MURO_15"/>
      <sheetName val="P_LISO_MURO_14"/>
      <sheetName val="P_CULATAS_14"/>
      <sheetName val="P_CULATAS_15"/>
      <sheetName val="YGRES_8X6"/>
      <sheetName val="T_GRES_6&quot;"/>
      <sheetName val="T_GRES_8&quot;"/>
      <sheetName val="T_GRES_10&quot;"/>
      <sheetName val="M_IMPAP_14"/>
      <sheetName val="M14IMPAFR"/>
      <sheetName val="M13IMPAP"/>
      <sheetName val="M13IMPAFR"/>
      <sheetName val="M12ALP"/>
      <sheetName val="M12AR"/>
      <sheetName val="M15AP"/>
      <sheetName val="M15AR"/>
      <sheetName val="M13PAR"/>
      <sheetName val="M13AP"/>
      <sheetName val="M13AFINAR"/>
      <sheetName val="COSTOS UNITARIOS MCPIO OROCUE2"/>
    </sheetNames>
    <sheetDataSet>
      <sheetData sheetId="0" refreshError="1"/>
      <sheetData sheetId="1" refreshError="1"/>
      <sheetData sheetId="2" refreshError="1"/>
      <sheetData sheetId="3" refreshError="1">
        <row r="8">
          <cell r="C8" t="str">
            <v>MATERIALES</v>
          </cell>
        </row>
        <row r="10">
          <cell r="B10" t="str">
            <v>INSUMO</v>
          </cell>
          <cell r="C10" t="str">
            <v>UNIDAD</v>
          </cell>
          <cell r="D10" t="str">
            <v>VALOR</v>
          </cell>
          <cell r="E10" t="str">
            <v>PROVEEDOR</v>
          </cell>
        </row>
        <row r="11">
          <cell r="A11">
            <v>0</v>
          </cell>
          <cell r="B11" t="str">
            <v>-</v>
          </cell>
          <cell r="C11" t="str">
            <v>-</v>
          </cell>
          <cell r="D11">
            <v>0</v>
          </cell>
          <cell r="E11" t="str">
            <v>-</v>
          </cell>
        </row>
        <row r="12">
          <cell r="A12">
            <v>1</v>
          </cell>
          <cell r="B12" t="str">
            <v>ACERO 60000 PSI</v>
          </cell>
          <cell r="C12" t="str">
            <v>KG</v>
          </cell>
          <cell r="D12">
            <v>2592</v>
          </cell>
        </row>
        <row r="13">
          <cell r="A13">
            <v>2</v>
          </cell>
          <cell r="B13" t="str">
            <v>AGUA</v>
          </cell>
          <cell r="C13" t="str">
            <v>LT</v>
          </cell>
          <cell r="D13">
            <v>25</v>
          </cell>
        </row>
        <row r="14">
          <cell r="A14">
            <v>3</v>
          </cell>
          <cell r="B14" t="str">
            <v>RELLENO MATERIAL SELECCIONADO DE EXCAVACION</v>
          </cell>
          <cell r="C14" t="str">
            <v>M3</v>
          </cell>
          <cell r="D14">
            <v>5759.91</v>
          </cell>
        </row>
        <row r="15">
          <cell r="A15">
            <v>4</v>
          </cell>
          <cell r="B15" t="str">
            <v>CONCRETO CORRIENTE 2500 PSI</v>
          </cell>
          <cell r="C15" t="str">
            <v>M3</v>
          </cell>
          <cell r="D15">
            <v>275511</v>
          </cell>
        </row>
        <row r="16">
          <cell r="A16">
            <v>5</v>
          </cell>
          <cell r="B16" t="str">
            <v>CONCRETO CORRIENTE 4000 PSI</v>
          </cell>
          <cell r="C16" t="str">
            <v>M3</v>
          </cell>
          <cell r="D16">
            <v>238000</v>
          </cell>
        </row>
        <row r="17">
          <cell r="A17">
            <v>6</v>
          </cell>
          <cell r="B17" t="str">
            <v>CONCRETO CORRIENTE 3000 PSI</v>
          </cell>
          <cell r="C17" t="str">
            <v>M3</v>
          </cell>
          <cell r="D17">
            <v>297485.8725</v>
          </cell>
        </row>
        <row r="18">
          <cell r="A18">
            <v>7</v>
          </cell>
          <cell r="B18" t="str">
            <v>DURMIENTE DE ABARCO 4.00 m</v>
          </cell>
          <cell r="C18" t="str">
            <v>ML</v>
          </cell>
          <cell r="D18">
            <v>4000</v>
          </cell>
        </row>
        <row r="19">
          <cell r="A19">
            <v>8</v>
          </cell>
          <cell r="B19" t="str">
            <v xml:space="preserve">LADRILLO RECOCIDO </v>
          </cell>
          <cell r="C19" t="str">
            <v>UN</v>
          </cell>
          <cell r="D19">
            <v>400</v>
          </cell>
        </row>
        <row r="20">
          <cell r="A20">
            <v>9</v>
          </cell>
          <cell r="B20" t="str">
            <v>MORTERO 1:3 PARA PAÑETE</v>
          </cell>
          <cell r="C20" t="str">
            <v>M3</v>
          </cell>
          <cell r="D20">
            <v>318494.40000000002</v>
          </cell>
        </row>
        <row r="21">
          <cell r="A21">
            <v>10</v>
          </cell>
          <cell r="B21" t="str">
            <v>PUNTILLA C/CABEZA 1"</v>
          </cell>
          <cell r="C21" t="str">
            <v>LB</v>
          </cell>
          <cell r="D21">
            <v>2500</v>
          </cell>
        </row>
        <row r="22">
          <cell r="A22">
            <v>11</v>
          </cell>
          <cell r="B22" t="str">
            <v>RECEBO B-200</v>
          </cell>
          <cell r="C22" t="str">
            <v>M3</v>
          </cell>
        </row>
        <row r="23">
          <cell r="A23">
            <v>12</v>
          </cell>
          <cell r="B23" t="str">
            <v>RECEBO B-600</v>
          </cell>
          <cell r="C23" t="str">
            <v>M3</v>
          </cell>
        </row>
        <row r="24">
          <cell r="A24">
            <v>13</v>
          </cell>
          <cell r="B24" t="str">
            <v>REJILLA 3"</v>
          </cell>
          <cell r="C24" t="str">
            <v>UN</v>
          </cell>
          <cell r="D24">
            <v>3500</v>
          </cell>
        </row>
        <row r="25">
          <cell r="A25">
            <v>14</v>
          </cell>
          <cell r="B25" t="str">
            <v>EXCAVACION MANUAL</v>
          </cell>
          <cell r="C25" t="str">
            <v>M3</v>
          </cell>
          <cell r="D25">
            <v>20358.559999999998</v>
          </cell>
        </row>
        <row r="26">
          <cell r="A26">
            <v>15</v>
          </cell>
          <cell r="B26" t="str">
            <v>LISTON 8 CMS</v>
          </cell>
          <cell r="C26" t="str">
            <v>ML</v>
          </cell>
          <cell r="D26">
            <v>3330</v>
          </cell>
        </row>
        <row r="27">
          <cell r="A27">
            <v>16</v>
          </cell>
          <cell r="B27" t="str">
            <v>TUBO RECTANGULAR DE 2,0"*1,0" C/18</v>
          </cell>
          <cell r="C27" t="str">
            <v>ML</v>
          </cell>
          <cell r="D27">
            <v>5500</v>
          </cell>
        </row>
        <row r="28">
          <cell r="A28">
            <v>17</v>
          </cell>
          <cell r="B28" t="str">
            <v>PIEDRA MEDIA ZONGA</v>
          </cell>
          <cell r="C28" t="str">
            <v>M3</v>
          </cell>
          <cell r="D28">
            <v>26000</v>
          </cell>
        </row>
        <row r="29">
          <cell r="A29">
            <v>18</v>
          </cell>
          <cell r="B29" t="str">
            <v>LADRILLO PRENSADO REJILLA</v>
          </cell>
          <cell r="C29" t="str">
            <v>UN</v>
          </cell>
          <cell r="D29">
            <v>650</v>
          </cell>
        </row>
        <row r="30">
          <cell r="A30">
            <v>19</v>
          </cell>
          <cell r="B30" t="str">
            <v>MALLA ESLABONADA</v>
          </cell>
          <cell r="C30" t="str">
            <v>M2</v>
          </cell>
          <cell r="D30">
            <v>7500</v>
          </cell>
        </row>
        <row r="31">
          <cell r="A31">
            <v>20</v>
          </cell>
          <cell r="B31" t="str">
            <v>PINTURA EN ESMALTE</v>
          </cell>
          <cell r="C31" t="str">
            <v>GL</v>
          </cell>
          <cell r="D31">
            <v>40000</v>
          </cell>
        </row>
        <row r="32">
          <cell r="A32">
            <v>21</v>
          </cell>
          <cell r="B32" t="str">
            <v>PINTURA EN ESMALTE ANTICORROSIVO</v>
          </cell>
          <cell r="C32" t="str">
            <v>GL</v>
          </cell>
          <cell r="D32">
            <v>31500</v>
          </cell>
        </row>
        <row r="33">
          <cell r="A33">
            <v>22</v>
          </cell>
          <cell r="B33" t="str">
            <v>LAMINA COLD ROLLER C.18</v>
          </cell>
          <cell r="C33" t="str">
            <v>M2</v>
          </cell>
          <cell r="D33">
            <v>60000</v>
          </cell>
        </row>
        <row r="34">
          <cell r="A34">
            <v>23</v>
          </cell>
          <cell r="B34" t="str">
            <v>PINTURA EN ESMALTE ANTICORROSIVO</v>
          </cell>
          <cell r="C34" t="str">
            <v>GL</v>
          </cell>
          <cell r="D34">
            <v>31500</v>
          </cell>
        </row>
        <row r="35">
          <cell r="A35">
            <v>24</v>
          </cell>
          <cell r="B35" t="str">
            <v>CERAMICA 20.5 x 20.5</v>
          </cell>
          <cell r="C35" t="str">
            <v>M2</v>
          </cell>
          <cell r="D35">
            <v>19000</v>
          </cell>
        </row>
        <row r="36">
          <cell r="A36">
            <v>25</v>
          </cell>
          <cell r="B36" t="str">
            <v>PERFIL CAJON 6"X4" LAMINA C-16</v>
          </cell>
          <cell r="C36" t="str">
            <v>ML</v>
          </cell>
          <cell r="D36">
            <v>0</v>
          </cell>
        </row>
        <row r="37">
          <cell r="A37">
            <v>26</v>
          </cell>
          <cell r="B37" t="str">
            <v>TUBO RECTANGULAR DE 1,5"*3,0" C/18</v>
          </cell>
          <cell r="C37" t="str">
            <v>ML</v>
          </cell>
          <cell r="D37">
            <v>7000</v>
          </cell>
        </row>
        <row r="38">
          <cell r="A38">
            <v>27</v>
          </cell>
          <cell r="B38" t="str">
            <v>LAVAPLATOS EN ACERO INOXIDABLE</v>
          </cell>
          <cell r="C38" t="str">
            <v>UN</v>
          </cell>
          <cell r="D38">
            <v>58000</v>
          </cell>
        </row>
        <row r="39">
          <cell r="A39">
            <v>28</v>
          </cell>
          <cell r="B39" t="str">
            <v>LAVAMANOS DE EMPOTRAR</v>
          </cell>
          <cell r="C39" t="str">
            <v>UN</v>
          </cell>
          <cell r="D39">
            <v>58000</v>
          </cell>
        </row>
        <row r="40">
          <cell r="A40">
            <v>29</v>
          </cell>
          <cell r="B40" t="str">
            <v>GRIFERIA Y DESAGUE LAVAMANOS</v>
          </cell>
          <cell r="C40" t="str">
            <v>UN</v>
          </cell>
          <cell r="D40">
            <v>10000</v>
          </cell>
        </row>
        <row r="41">
          <cell r="A41">
            <v>30</v>
          </cell>
          <cell r="B41" t="str">
            <v>LAMPARA FLUORESENTES 2 x 48</v>
          </cell>
          <cell r="C41" t="str">
            <v>UN</v>
          </cell>
          <cell r="D41">
            <v>65000</v>
          </cell>
        </row>
        <row r="42">
          <cell r="A42">
            <v>31</v>
          </cell>
          <cell r="B42" t="str">
            <v>PUERTA EN MADERA</v>
          </cell>
          <cell r="C42" t="str">
            <v>M2</v>
          </cell>
        </row>
        <row r="43">
          <cell r="A43">
            <v>32</v>
          </cell>
          <cell r="B43" t="str">
            <v>DIVISION TRASNPARENTE H=2.3 m</v>
          </cell>
          <cell r="C43" t="str">
            <v>M2</v>
          </cell>
        </row>
        <row r="44">
          <cell r="A44">
            <v>33</v>
          </cell>
          <cell r="B44" t="str">
            <v>CIELORASO SUPERCEL</v>
          </cell>
          <cell r="C44" t="str">
            <v>M2</v>
          </cell>
        </row>
        <row r="45">
          <cell r="A45">
            <v>34</v>
          </cell>
          <cell r="B45" t="str">
            <v>PUERTA DE 0.80</v>
          </cell>
          <cell r="C45" t="str">
            <v>M2</v>
          </cell>
        </row>
        <row r="46">
          <cell r="A46">
            <v>35</v>
          </cell>
          <cell r="B46" t="str">
            <v xml:space="preserve">ARENA LAVADA DE RIO </v>
          </cell>
          <cell r="C46" t="str">
            <v>M3</v>
          </cell>
          <cell r="D46">
            <v>28500</v>
          </cell>
        </row>
        <row r="47">
          <cell r="A47">
            <v>36</v>
          </cell>
          <cell r="B47" t="str">
            <v>VINILO 2 MANOS SOBRE PAÑETE TIPO 1</v>
          </cell>
          <cell r="C47" t="str">
            <v>M2</v>
          </cell>
          <cell r="D47">
            <v>4641</v>
          </cell>
        </row>
        <row r="48">
          <cell r="A48">
            <v>37</v>
          </cell>
          <cell r="B48" t="str">
            <v>DISOLVENTE THINNER</v>
          </cell>
          <cell r="C48" t="str">
            <v>GL</v>
          </cell>
          <cell r="D48">
            <v>15000</v>
          </cell>
        </row>
        <row r="49">
          <cell r="A49">
            <v>38</v>
          </cell>
          <cell r="B49" t="str">
            <v>LAMINA GALVANIZADA</v>
          </cell>
          <cell r="C49" t="str">
            <v>UN</v>
          </cell>
          <cell r="D49">
            <v>58000</v>
          </cell>
        </row>
        <row r="50">
          <cell r="A50">
            <v>39</v>
          </cell>
          <cell r="B50" t="str">
            <v>TUBERIA 3" A.LL. PVC PAVCO</v>
          </cell>
          <cell r="C50" t="str">
            <v>ML</v>
          </cell>
          <cell r="D50">
            <v>6000</v>
          </cell>
        </row>
        <row r="51">
          <cell r="A51">
            <v>40</v>
          </cell>
          <cell r="B51" t="str">
            <v>TABLA BURRA</v>
          </cell>
          <cell r="C51" t="str">
            <v>ML</v>
          </cell>
          <cell r="D51">
            <v>3330</v>
          </cell>
        </row>
        <row r="52">
          <cell r="A52">
            <v>41</v>
          </cell>
          <cell r="B52" t="str">
            <v>ACERO 37000 PSI</v>
          </cell>
          <cell r="C52" t="str">
            <v>KG</v>
          </cell>
          <cell r="D52">
            <v>3825</v>
          </cell>
        </row>
        <row r="53">
          <cell r="A53">
            <v>42</v>
          </cell>
          <cell r="B53" t="str">
            <v>LAVADERO</v>
          </cell>
          <cell r="C53" t="str">
            <v>UN</v>
          </cell>
        </row>
        <row r="54">
          <cell r="A54">
            <v>43</v>
          </cell>
          <cell r="B54" t="str">
            <v>RELLENO EN ARENA DE RIO</v>
          </cell>
          <cell r="C54" t="str">
            <v>M3</v>
          </cell>
          <cell r="D54">
            <v>42949</v>
          </cell>
        </row>
        <row r="55">
          <cell r="A55">
            <v>44</v>
          </cell>
          <cell r="B55" t="str">
            <v>SIKADUR 31</v>
          </cell>
          <cell r="C55" t="str">
            <v>GL</v>
          </cell>
          <cell r="D55">
            <v>30000</v>
          </cell>
        </row>
        <row r="56">
          <cell r="A56">
            <v>45</v>
          </cell>
          <cell r="B56" t="str">
            <v>TEJA PLASTICA No 6</v>
          </cell>
          <cell r="C56" t="str">
            <v>UN</v>
          </cell>
          <cell r="D56">
            <v>33000</v>
          </cell>
        </row>
        <row r="57">
          <cell r="A57">
            <v>46</v>
          </cell>
          <cell r="B57" t="str">
            <v>BASE ANTICORROSIVO EPOXY MINIO</v>
          </cell>
          <cell r="C57" t="str">
            <v>GL</v>
          </cell>
          <cell r="D57">
            <v>78000</v>
          </cell>
        </row>
        <row r="58">
          <cell r="A58">
            <v>47</v>
          </cell>
          <cell r="B58" t="str">
            <v>GANCHOS TEJA 55 MM</v>
          </cell>
          <cell r="C58" t="str">
            <v>UN</v>
          </cell>
          <cell r="D58">
            <v>600</v>
          </cell>
        </row>
        <row r="59">
          <cell r="A59">
            <v>48</v>
          </cell>
          <cell r="B59" t="str">
            <v>TEJA PLASTICA No 4</v>
          </cell>
          <cell r="C59" t="str">
            <v>UN</v>
          </cell>
          <cell r="D59">
            <v>29000</v>
          </cell>
        </row>
        <row r="60">
          <cell r="A60">
            <v>49</v>
          </cell>
          <cell r="B60" t="str">
            <v>TEJA PLASTIVA No 8</v>
          </cell>
          <cell r="C60" t="str">
            <v>UN</v>
          </cell>
          <cell r="D60">
            <v>40000</v>
          </cell>
        </row>
        <row r="61">
          <cell r="A61">
            <v>50</v>
          </cell>
          <cell r="B61" t="str">
            <v>ALAMBRE NEGRO No.18</v>
          </cell>
          <cell r="C61" t="str">
            <v>KG</v>
          </cell>
          <cell r="D61">
            <v>4150</v>
          </cell>
        </row>
        <row r="62">
          <cell r="A62">
            <v>51</v>
          </cell>
          <cell r="B62" t="str">
            <v>VIDRIO ESMERILADO 4MM</v>
          </cell>
          <cell r="C62" t="str">
            <v>M2</v>
          </cell>
          <cell r="D62">
            <v>35000</v>
          </cell>
        </row>
        <row r="63">
          <cell r="A63">
            <v>52</v>
          </cell>
          <cell r="B63" t="str">
            <v>VENTANERIA CON CELOSIA</v>
          </cell>
          <cell r="C63" t="str">
            <v>M2</v>
          </cell>
        </row>
        <row r="64">
          <cell r="A64">
            <v>53</v>
          </cell>
          <cell r="B64" t="str">
            <v>TEJA ONDULIT  No 6</v>
          </cell>
          <cell r="C64" t="str">
            <v>UN</v>
          </cell>
        </row>
        <row r="65">
          <cell r="A65">
            <v>54</v>
          </cell>
          <cell r="B65" t="str">
            <v>GANCHO TEJA ETERNIT 55 mm</v>
          </cell>
          <cell r="C65" t="str">
            <v>UN</v>
          </cell>
          <cell r="D65">
            <v>600</v>
          </cell>
        </row>
        <row r="66">
          <cell r="A66">
            <v>55</v>
          </cell>
          <cell r="B66" t="str">
            <v>VARA DE CLAVO</v>
          </cell>
          <cell r="C66" t="str">
            <v>ML</v>
          </cell>
          <cell r="D66">
            <v>1800</v>
          </cell>
        </row>
        <row r="67">
          <cell r="A67">
            <v>56</v>
          </cell>
          <cell r="B67" t="str">
            <v>BISAGRA COMUN 3''</v>
          </cell>
          <cell r="C67" t="str">
            <v>UN</v>
          </cell>
          <cell r="D67">
            <v>1200</v>
          </cell>
        </row>
        <row r="68">
          <cell r="A68">
            <v>57</v>
          </cell>
          <cell r="B68" t="str">
            <v>PORTA CANDADO SIMPLE 3</v>
          </cell>
          <cell r="C68" t="str">
            <v>UN</v>
          </cell>
          <cell r="D68">
            <v>1000</v>
          </cell>
        </row>
        <row r="69">
          <cell r="A69">
            <v>58</v>
          </cell>
          <cell r="B69" t="str">
            <v>T. CHAPA - ORDINARIO 0.30</v>
          </cell>
          <cell r="C69" t="str">
            <v>ML</v>
          </cell>
          <cell r="D69">
            <v>3330</v>
          </cell>
        </row>
        <row r="70">
          <cell r="A70">
            <v>59</v>
          </cell>
          <cell r="B70" t="str">
            <v>RECEBO COMUN DE LA CANTERA EL CONSEJO</v>
          </cell>
          <cell r="C70" t="str">
            <v>M3</v>
          </cell>
          <cell r="D70">
            <v>13500</v>
          </cell>
        </row>
        <row r="71">
          <cell r="A71">
            <v>60</v>
          </cell>
          <cell r="B71" t="str">
            <v>VENTILADOR</v>
          </cell>
          <cell r="C71" t="str">
            <v>UN</v>
          </cell>
          <cell r="D71">
            <v>0</v>
          </cell>
        </row>
        <row r="72">
          <cell r="A72">
            <v>61</v>
          </cell>
          <cell r="B72" t="str">
            <v>TABLA CHAPA 3 m</v>
          </cell>
          <cell r="C72" t="str">
            <v>ML</v>
          </cell>
          <cell r="D72">
            <v>0</v>
          </cell>
        </row>
        <row r="73">
          <cell r="A73">
            <v>62</v>
          </cell>
          <cell r="B73" t="str">
            <v>ALAMBRE DE PUAS No 12 - 500 ML</v>
          </cell>
          <cell r="C73" t="str">
            <v>BULTO</v>
          </cell>
          <cell r="D73">
            <v>125000</v>
          </cell>
        </row>
        <row r="74">
          <cell r="A74">
            <v>63</v>
          </cell>
          <cell r="B74" t="str">
            <v>POSTE MADERA</v>
          </cell>
          <cell r="C74" t="str">
            <v>UN</v>
          </cell>
          <cell r="D74">
            <v>7500</v>
          </cell>
        </row>
        <row r="75">
          <cell r="A75">
            <v>64</v>
          </cell>
          <cell r="B75" t="str">
            <v>POSTE CONCRETO</v>
          </cell>
          <cell r="C75" t="str">
            <v>UND</v>
          </cell>
          <cell r="D75">
            <v>14000</v>
          </cell>
        </row>
        <row r="76">
          <cell r="A76">
            <v>65</v>
          </cell>
          <cell r="B76" t="str">
            <v>CUBIERTA ARQUITECT. 3.05 m</v>
          </cell>
          <cell r="C76" t="str">
            <v>UN</v>
          </cell>
        </row>
        <row r="77">
          <cell r="A77">
            <v>66</v>
          </cell>
          <cell r="B77" t="str">
            <v>TEJA TEJALIT DOBLE No4</v>
          </cell>
          <cell r="C77" t="str">
            <v>UN</v>
          </cell>
        </row>
        <row r="78">
          <cell r="A78">
            <v>67</v>
          </cell>
          <cell r="B78" t="str">
            <v>ARENA LAVADA DE PEÑA</v>
          </cell>
          <cell r="C78" t="str">
            <v>UN</v>
          </cell>
        </row>
        <row r="79">
          <cell r="A79">
            <v>68</v>
          </cell>
          <cell r="B79" t="str">
            <v>TAZA CAMPESINA</v>
          </cell>
          <cell r="C79" t="str">
            <v>UN</v>
          </cell>
          <cell r="D79">
            <v>78000</v>
          </cell>
        </row>
        <row r="80">
          <cell r="A80">
            <v>69</v>
          </cell>
          <cell r="B80" t="str">
            <v>REPISA ORDINARIO 3 m</v>
          </cell>
          <cell r="C80" t="str">
            <v>ML</v>
          </cell>
          <cell r="D80">
            <v>2700</v>
          </cell>
        </row>
        <row r="81">
          <cell r="A81">
            <v>70</v>
          </cell>
          <cell r="B81" t="str">
            <v>REGISTRO TOYA 1/2''</v>
          </cell>
          <cell r="C81" t="str">
            <v>UN</v>
          </cell>
          <cell r="D81">
            <v>10000</v>
          </cell>
        </row>
        <row r="82">
          <cell r="A82">
            <v>71</v>
          </cell>
          <cell r="B82" t="str">
            <v xml:space="preserve">TUBO PRES. RDE 13.5 PVC 1/2" </v>
          </cell>
          <cell r="C82" t="str">
            <v>ML</v>
          </cell>
          <cell r="D82">
            <v>1583.5</v>
          </cell>
        </row>
        <row r="83">
          <cell r="A83">
            <v>72</v>
          </cell>
          <cell r="B83" t="str">
            <v xml:space="preserve">CODO 45° PRES. PVC 1/2" </v>
          </cell>
          <cell r="C83" t="str">
            <v>UN</v>
          </cell>
          <cell r="D83">
            <v>625</v>
          </cell>
        </row>
        <row r="84">
          <cell r="A84">
            <v>73</v>
          </cell>
          <cell r="B84" t="str">
            <v>LLAVE TERM. CORR .LIV.1/2"</v>
          </cell>
          <cell r="C84" t="str">
            <v>UN</v>
          </cell>
          <cell r="D84">
            <v>10750</v>
          </cell>
        </row>
        <row r="85">
          <cell r="A85">
            <v>74</v>
          </cell>
          <cell r="B85" t="str">
            <v>TOMA TRIFASICA</v>
          </cell>
          <cell r="C85" t="str">
            <v>UN</v>
          </cell>
          <cell r="D85">
            <v>13000</v>
          </cell>
        </row>
        <row r="86">
          <cell r="A86">
            <v>75</v>
          </cell>
          <cell r="B86" t="str">
            <v xml:space="preserve">DURMIENTE ORDINARIO DE 4.00 m  </v>
          </cell>
          <cell r="C86" t="str">
            <v>ML</v>
          </cell>
          <cell r="D86">
            <v>4000</v>
          </cell>
        </row>
        <row r="87">
          <cell r="A87">
            <v>76</v>
          </cell>
          <cell r="B87" t="str">
            <v>CABLE AL AISLAMIENTO PVC 1/0 AWG</v>
          </cell>
          <cell r="C87" t="str">
            <v>ML</v>
          </cell>
        </row>
        <row r="88">
          <cell r="A88">
            <v>77</v>
          </cell>
          <cell r="B88" t="str">
            <v>CABLE AL AISLAMIENTO PVC 2/0 AWG</v>
          </cell>
          <cell r="C88" t="str">
            <v>ML</v>
          </cell>
        </row>
        <row r="89">
          <cell r="A89">
            <v>78</v>
          </cell>
          <cell r="B89" t="str">
            <v>TACO TERMOM. UNIP .HQP 30A</v>
          </cell>
          <cell r="C89" t="str">
            <v>UN</v>
          </cell>
          <cell r="D89">
            <v>9000</v>
          </cell>
        </row>
        <row r="90">
          <cell r="A90">
            <v>79</v>
          </cell>
          <cell r="B90" t="str">
            <v>C AJA P/TACO 100A 4 CKTS</v>
          </cell>
          <cell r="C90" t="str">
            <v>UN</v>
          </cell>
          <cell r="D90">
            <v>22500</v>
          </cell>
        </row>
        <row r="91">
          <cell r="A91">
            <v>80</v>
          </cell>
          <cell r="B91" t="str">
            <v>CABLE DE TELEFONO 2 PARES</v>
          </cell>
          <cell r="C91" t="str">
            <v>ML</v>
          </cell>
        </row>
        <row r="92">
          <cell r="A92">
            <v>81</v>
          </cell>
          <cell r="B92" t="str">
            <v>TOMA TELEFONICA</v>
          </cell>
          <cell r="C92" t="str">
            <v>UN</v>
          </cell>
        </row>
        <row r="93">
          <cell r="A93">
            <v>82</v>
          </cell>
          <cell r="B93" t="str">
            <v>CAJA GALVANIZADA DE 5800</v>
          </cell>
          <cell r="C93" t="str">
            <v>UN</v>
          </cell>
          <cell r="D93">
            <v>1250</v>
          </cell>
        </row>
        <row r="94">
          <cell r="A94">
            <v>83</v>
          </cell>
          <cell r="B94" t="str">
            <v>CEMENTO GRIS</v>
          </cell>
          <cell r="C94" t="str">
            <v>KG</v>
          </cell>
          <cell r="D94">
            <v>485</v>
          </cell>
        </row>
        <row r="95">
          <cell r="A95">
            <v>84</v>
          </cell>
          <cell r="B95" t="str">
            <v>ARENA LAVADA DE RIO</v>
          </cell>
          <cell r="C95" t="str">
            <v>M3</v>
          </cell>
          <cell r="D95">
            <v>28500</v>
          </cell>
        </row>
        <row r="96">
          <cell r="A96">
            <v>85</v>
          </cell>
          <cell r="B96" t="str">
            <v xml:space="preserve">GRAVILLA LAVADA DE RIO </v>
          </cell>
          <cell r="C96" t="str">
            <v>M3</v>
          </cell>
          <cell r="D96">
            <v>91000</v>
          </cell>
        </row>
        <row r="97">
          <cell r="A97">
            <v>86</v>
          </cell>
          <cell r="B97" t="str">
            <v>GRAVILLA PARA FILTRO</v>
          </cell>
          <cell r="C97" t="str">
            <v>M3</v>
          </cell>
          <cell r="D97">
            <v>105000</v>
          </cell>
        </row>
        <row r="98">
          <cell r="A98">
            <v>87</v>
          </cell>
          <cell r="B98" t="str">
            <v>PILOTE HINCADO DE 25 x 25</v>
          </cell>
          <cell r="C98" t="str">
            <v>ML</v>
          </cell>
        </row>
        <row r="99">
          <cell r="A99">
            <v>88</v>
          </cell>
          <cell r="B99" t="str">
            <v>INCREMENTO BOMBEO 3000 PSI</v>
          </cell>
          <cell r="C99" t="str">
            <v>M3</v>
          </cell>
        </row>
        <row r="100">
          <cell r="A100">
            <v>89</v>
          </cell>
          <cell r="B100" t="str">
            <v xml:space="preserve">BLOQUE No 5 </v>
          </cell>
          <cell r="C100" t="str">
            <v>UN</v>
          </cell>
          <cell r="D100">
            <v>900</v>
          </cell>
        </row>
        <row r="101">
          <cell r="A101">
            <v>90</v>
          </cell>
          <cell r="B101" t="str">
            <v>SEGUETA NICHOLSON</v>
          </cell>
          <cell r="C101" t="str">
            <v>UN</v>
          </cell>
          <cell r="D101">
            <v>3000</v>
          </cell>
        </row>
        <row r="102">
          <cell r="A102">
            <v>91</v>
          </cell>
          <cell r="B102" t="str">
            <v>T .BURRA ORDINARIA 0.30</v>
          </cell>
          <cell r="C102" t="str">
            <v>ML</v>
          </cell>
          <cell r="D102">
            <v>3330</v>
          </cell>
        </row>
        <row r="103">
          <cell r="A103">
            <v>92</v>
          </cell>
          <cell r="B103" t="str">
            <v>PLANCHON ORDINARIO 3.00 m</v>
          </cell>
          <cell r="C103" t="str">
            <v>ML</v>
          </cell>
          <cell r="D103">
            <v>5500</v>
          </cell>
        </row>
        <row r="104">
          <cell r="A104">
            <v>93</v>
          </cell>
          <cell r="B104" t="str">
            <v>TIRAS ALISTADO DE 3 x 3 x 3</v>
          </cell>
          <cell r="C104" t="str">
            <v>ML</v>
          </cell>
        </row>
        <row r="105">
          <cell r="A105">
            <v>94</v>
          </cell>
          <cell r="B105" t="str">
            <v xml:space="preserve">BLOQUE No 4 </v>
          </cell>
          <cell r="C105" t="str">
            <v>UN</v>
          </cell>
          <cell r="D105">
            <v>850</v>
          </cell>
        </row>
        <row r="106">
          <cell r="A106">
            <v>95</v>
          </cell>
          <cell r="B106" t="str">
            <v>LADRILLO TOLETE RECOCIDO</v>
          </cell>
          <cell r="C106" t="str">
            <v xml:space="preserve">UN </v>
          </cell>
          <cell r="D106">
            <v>400</v>
          </cell>
        </row>
        <row r="107">
          <cell r="A107">
            <v>96</v>
          </cell>
          <cell r="B107" t="str">
            <v>CHEQUE RED WHITE 1 1/2"</v>
          </cell>
          <cell r="C107" t="str">
            <v>UN</v>
          </cell>
          <cell r="D107">
            <v>38000</v>
          </cell>
        </row>
        <row r="108">
          <cell r="A108">
            <v>97</v>
          </cell>
          <cell r="B108" t="str">
            <v>TABLA  BURRA ORDINARIO 0,10</v>
          </cell>
          <cell r="C108" t="str">
            <v>ML</v>
          </cell>
          <cell r="D108">
            <v>2400</v>
          </cell>
        </row>
        <row r="109">
          <cell r="A109">
            <v>98</v>
          </cell>
          <cell r="B109" t="str">
            <v>SIKA-1 IMPERMEABILIZANTE INTEGRAL</v>
          </cell>
          <cell r="C109" t="str">
            <v>KG</v>
          </cell>
        </row>
        <row r="110">
          <cell r="A110">
            <v>99</v>
          </cell>
          <cell r="B110" t="str">
            <v>TEJA PLASTICA No 4</v>
          </cell>
          <cell r="C110" t="str">
            <v>UN</v>
          </cell>
        </row>
        <row r="111">
          <cell r="A111">
            <v>100</v>
          </cell>
          <cell r="B111" t="str">
            <v>UNIVERSAL GALVANIZADA 1"</v>
          </cell>
          <cell r="C111" t="str">
            <v>UN</v>
          </cell>
        </row>
        <row r="112">
          <cell r="A112">
            <v>101</v>
          </cell>
          <cell r="B112" t="str">
            <v>ALAMBRE NEGRO No. 18</v>
          </cell>
          <cell r="C112" t="str">
            <v>KG</v>
          </cell>
          <cell r="D112">
            <v>4150</v>
          </cell>
        </row>
        <row r="113">
          <cell r="A113">
            <v>102</v>
          </cell>
          <cell r="B113" t="str">
            <v>VIDRIO INCOLORO 4 mm</v>
          </cell>
          <cell r="C113" t="str">
            <v>M2</v>
          </cell>
          <cell r="D113">
            <v>35000</v>
          </cell>
        </row>
        <row r="114">
          <cell r="A114">
            <v>103</v>
          </cell>
          <cell r="B114" t="str">
            <v>VENTANERIA CON CELOSIA</v>
          </cell>
          <cell r="C114" t="str">
            <v>M2</v>
          </cell>
        </row>
        <row r="115">
          <cell r="A115">
            <v>104</v>
          </cell>
          <cell r="B115" t="str">
            <v>BALDOSDIN PARED MONOCOLOR ITALIA 20</v>
          </cell>
          <cell r="C115" t="str">
            <v>M2</v>
          </cell>
        </row>
        <row r="116">
          <cell r="A116">
            <v>105</v>
          </cell>
          <cell r="B116" t="str">
            <v>CEMENTO BLANCO NARE</v>
          </cell>
          <cell r="C116" t="str">
            <v>KG</v>
          </cell>
          <cell r="D116">
            <v>1025</v>
          </cell>
        </row>
        <row r="117">
          <cell r="A117">
            <v>106</v>
          </cell>
          <cell r="B117" t="str">
            <v>TABLETA CORRIENTE 20 x 20 MURO</v>
          </cell>
          <cell r="C117" t="str">
            <v>M2</v>
          </cell>
          <cell r="D117">
            <v>19000</v>
          </cell>
        </row>
        <row r="118">
          <cell r="A118">
            <v>107</v>
          </cell>
          <cell r="B118" t="str">
            <v>PEGACOR BLANCO</v>
          </cell>
          <cell r="C118" t="str">
            <v>KG</v>
          </cell>
          <cell r="D118">
            <v>1383.5</v>
          </cell>
        </row>
        <row r="119">
          <cell r="A119">
            <v>108</v>
          </cell>
          <cell r="B119" t="str">
            <v>PORCELANA MARMOL CARRARA-BASE</v>
          </cell>
          <cell r="C119" t="str">
            <v>M2</v>
          </cell>
        </row>
        <row r="120">
          <cell r="A120">
            <v>109</v>
          </cell>
          <cell r="B120" t="str">
            <v>DECORPISO 11 x 22</v>
          </cell>
          <cell r="C120" t="str">
            <v>M2</v>
          </cell>
        </row>
        <row r="121">
          <cell r="A121">
            <v>110</v>
          </cell>
          <cell r="B121" t="str">
            <v>ALFOMBRA ALLEGRO</v>
          </cell>
          <cell r="C121" t="str">
            <v>M2</v>
          </cell>
        </row>
        <row r="122">
          <cell r="A122">
            <v>111</v>
          </cell>
          <cell r="B122" t="str">
            <v>PORCELANA ESTANCIA GRABADO</v>
          </cell>
          <cell r="C122" t="str">
            <v>M2</v>
          </cell>
        </row>
        <row r="123">
          <cell r="A123">
            <v>112</v>
          </cell>
          <cell r="B123" t="str">
            <v>JUEGO COMPLETO ROYAL</v>
          </cell>
          <cell r="C123" t="str">
            <v>UN</v>
          </cell>
        </row>
        <row r="124">
          <cell r="A124">
            <v>113</v>
          </cell>
          <cell r="B124" t="str">
            <v>JUEGO COMPLETO ACUARIO</v>
          </cell>
          <cell r="C124" t="str">
            <v>UN</v>
          </cell>
        </row>
        <row r="125">
          <cell r="A125">
            <v>114</v>
          </cell>
          <cell r="B125" t="str">
            <v>REJILLA SOSCO 3 x 2</v>
          </cell>
          <cell r="C125" t="str">
            <v>UN</v>
          </cell>
        </row>
        <row r="126">
          <cell r="A126">
            <v>115</v>
          </cell>
          <cell r="B126" t="str">
            <v>COLOR MINERAL ROJO</v>
          </cell>
          <cell r="C126" t="str">
            <v>KG</v>
          </cell>
          <cell r="D126">
            <v>12000</v>
          </cell>
        </row>
        <row r="127">
          <cell r="A127">
            <v>116</v>
          </cell>
          <cell r="B127" t="str">
            <v>PORCELANA ESPECIAL CRISTANAC</v>
          </cell>
          <cell r="C127" t="str">
            <v>M2</v>
          </cell>
        </row>
        <row r="128">
          <cell r="A128">
            <v>117</v>
          </cell>
          <cell r="B128" t="str">
            <v>PORCELANA PISO 20 x 20</v>
          </cell>
          <cell r="C128" t="str">
            <v>M2</v>
          </cell>
          <cell r="D128">
            <v>22000</v>
          </cell>
        </row>
        <row r="129">
          <cell r="A129">
            <v>118</v>
          </cell>
          <cell r="B129" t="str">
            <v>SOLDADURA PVC LIQUIDA 1/4 GL</v>
          </cell>
          <cell r="C129" t="str">
            <v>UN</v>
          </cell>
          <cell r="D129">
            <v>30000</v>
          </cell>
        </row>
        <row r="130">
          <cell r="A130">
            <v>119</v>
          </cell>
          <cell r="B130" t="str">
            <v xml:space="preserve">TUBERIA AGUA CALIENTE 1/2 </v>
          </cell>
          <cell r="C130" t="str">
            <v>ML</v>
          </cell>
        </row>
        <row r="131">
          <cell r="A131">
            <v>120</v>
          </cell>
          <cell r="B131" t="str">
            <v xml:space="preserve">TUBERIA AGUA CALIENTE 3/4" </v>
          </cell>
          <cell r="C131" t="str">
            <v>ML</v>
          </cell>
        </row>
        <row r="132">
          <cell r="A132">
            <v>121</v>
          </cell>
          <cell r="B132" t="str">
            <v xml:space="preserve">CODO 90 AGUA CALIENTE 1/2" </v>
          </cell>
          <cell r="C132" t="str">
            <v>UN</v>
          </cell>
        </row>
        <row r="133">
          <cell r="A133">
            <v>122</v>
          </cell>
          <cell r="B133" t="str">
            <v xml:space="preserve">CODO 90 AGUA CALIENTE 3/4" </v>
          </cell>
          <cell r="C133" t="str">
            <v>UN</v>
          </cell>
        </row>
        <row r="134">
          <cell r="A134">
            <v>123</v>
          </cell>
          <cell r="B134" t="str">
            <v>REGISTRO TOYA 3/4"</v>
          </cell>
          <cell r="C134" t="str">
            <v>UN</v>
          </cell>
          <cell r="D134">
            <v>16000</v>
          </cell>
        </row>
        <row r="135">
          <cell r="A135">
            <v>124</v>
          </cell>
          <cell r="B135" t="str">
            <v xml:space="preserve">TUBERIA PRESIÓN RDE 13.5 PVC 1/2" </v>
          </cell>
          <cell r="C135" t="str">
            <v>ML</v>
          </cell>
          <cell r="D135">
            <v>1583.5</v>
          </cell>
        </row>
        <row r="136">
          <cell r="A136">
            <v>125</v>
          </cell>
          <cell r="B136" t="str">
            <v xml:space="preserve">TUBERIA PRESIÓN RDE 11 PVC 3/4" </v>
          </cell>
          <cell r="C136" t="str">
            <v>ML</v>
          </cell>
          <cell r="D136">
            <v>2166.5</v>
          </cell>
        </row>
        <row r="137">
          <cell r="A137">
            <v>126</v>
          </cell>
          <cell r="B137" t="str">
            <v xml:space="preserve">TUBERIA PRESIÓN RDE 13.5 PVC 1" </v>
          </cell>
          <cell r="C137" t="str">
            <v>ML</v>
          </cell>
          <cell r="D137">
            <v>2916.5</v>
          </cell>
        </row>
        <row r="138">
          <cell r="A138">
            <v>127</v>
          </cell>
          <cell r="B138" t="str">
            <v xml:space="preserve"> TUBERIA PRESIÓN RDE 21 PVC 1 1/2" </v>
          </cell>
          <cell r="C138" t="str">
            <v>ML</v>
          </cell>
          <cell r="D138">
            <v>6667</v>
          </cell>
        </row>
        <row r="139">
          <cell r="A139">
            <v>128</v>
          </cell>
          <cell r="B139" t="str">
            <v xml:space="preserve">CODO 90 PRESIÓN PVC 1/2" </v>
          </cell>
          <cell r="C139" t="str">
            <v>UN</v>
          </cell>
          <cell r="D139">
            <v>625</v>
          </cell>
        </row>
        <row r="140">
          <cell r="A140">
            <v>129</v>
          </cell>
          <cell r="B140" t="str">
            <v xml:space="preserve">CODO 90 PRESIÓN PVC 3/4" </v>
          </cell>
          <cell r="C140" t="str">
            <v>UN</v>
          </cell>
          <cell r="D140">
            <v>1100</v>
          </cell>
        </row>
        <row r="141">
          <cell r="A141">
            <v>130</v>
          </cell>
          <cell r="B141" t="str">
            <v xml:space="preserve">CODO 90 PRESIÓN PVC 1" </v>
          </cell>
          <cell r="C141" t="str">
            <v>UN</v>
          </cell>
          <cell r="D141">
            <v>2150</v>
          </cell>
        </row>
        <row r="142">
          <cell r="A142">
            <v>131</v>
          </cell>
          <cell r="B142" t="str">
            <v xml:space="preserve">CODO 90 PRESIÓN PVC 1 1/2" </v>
          </cell>
          <cell r="C142" t="str">
            <v>UN</v>
          </cell>
          <cell r="D142">
            <v>5750</v>
          </cell>
        </row>
        <row r="143">
          <cell r="A143">
            <v>132</v>
          </cell>
          <cell r="B143" t="str">
            <v>REGISTRO TOYA 1"</v>
          </cell>
          <cell r="C143" t="str">
            <v>UN</v>
          </cell>
          <cell r="D143">
            <v>18500</v>
          </cell>
        </row>
        <row r="144">
          <cell r="A144">
            <v>133</v>
          </cell>
          <cell r="B144" t="str">
            <v>UNIVERSAL GALVANIZADA 3/4"</v>
          </cell>
          <cell r="C144" t="str">
            <v>UN</v>
          </cell>
        </row>
        <row r="145">
          <cell r="A145">
            <v>134</v>
          </cell>
          <cell r="B145" t="str">
            <v xml:space="preserve">TUBERIA SANITARIA PVC 3" </v>
          </cell>
          <cell r="C145" t="str">
            <v>ML</v>
          </cell>
          <cell r="D145">
            <v>7167</v>
          </cell>
        </row>
        <row r="146">
          <cell r="A146">
            <v>135</v>
          </cell>
          <cell r="B146" t="str">
            <v xml:space="preserve">TUBERIA SANITARIA PVC 4" </v>
          </cell>
          <cell r="C146" t="str">
            <v>ML</v>
          </cell>
          <cell r="D146">
            <v>14167</v>
          </cell>
        </row>
        <row r="147">
          <cell r="A147">
            <v>136</v>
          </cell>
          <cell r="B147" t="str">
            <v xml:space="preserve">CODO SANITARIO 90 C x C 3"  </v>
          </cell>
          <cell r="C147" t="str">
            <v>UN</v>
          </cell>
          <cell r="D147">
            <v>5500</v>
          </cell>
        </row>
        <row r="148">
          <cell r="A148">
            <v>137</v>
          </cell>
          <cell r="B148" t="str">
            <v xml:space="preserve">CODO SANITARIO 90 C x C 4" </v>
          </cell>
          <cell r="C148" t="str">
            <v>UN</v>
          </cell>
          <cell r="D148">
            <v>9500</v>
          </cell>
        </row>
        <row r="149">
          <cell r="A149">
            <v>138</v>
          </cell>
          <cell r="B149" t="str">
            <v>LADRILLO TOLETE COMUN RECOCIDO</v>
          </cell>
          <cell r="C149" t="str">
            <v>UN</v>
          </cell>
          <cell r="D149">
            <v>400</v>
          </cell>
        </row>
        <row r="150">
          <cell r="A150">
            <v>139</v>
          </cell>
          <cell r="B150" t="str">
            <v xml:space="preserve">TUBERIA PVC A.LL 3"  </v>
          </cell>
          <cell r="C150" t="str">
            <v>ML</v>
          </cell>
          <cell r="D150">
            <v>6000</v>
          </cell>
        </row>
        <row r="151">
          <cell r="A151">
            <v>140</v>
          </cell>
          <cell r="B151" t="str">
            <v>BOTON TIMBRE</v>
          </cell>
          <cell r="C151" t="str">
            <v>UN</v>
          </cell>
        </row>
        <row r="152">
          <cell r="A152">
            <v>141</v>
          </cell>
          <cell r="B152" t="str">
            <v>ALAMBRE TELEFONO 2 x 22 TRENZADO</v>
          </cell>
          <cell r="C152" t="str">
            <v>ML</v>
          </cell>
        </row>
        <row r="153">
          <cell r="A153">
            <v>142</v>
          </cell>
          <cell r="B153" t="str">
            <v xml:space="preserve">TUBERIA CONDUIT PVC 1/2" </v>
          </cell>
          <cell r="C153" t="str">
            <v>ML</v>
          </cell>
          <cell r="D153">
            <v>1583.5</v>
          </cell>
        </row>
        <row r="154">
          <cell r="A154">
            <v>143</v>
          </cell>
          <cell r="B154" t="str">
            <v>AD. TERMINAL CONDUIT 1/2"</v>
          </cell>
          <cell r="C154" t="str">
            <v>UN</v>
          </cell>
          <cell r="D154">
            <v>600</v>
          </cell>
        </row>
        <row r="155">
          <cell r="A155">
            <v>144</v>
          </cell>
          <cell r="B155" t="str">
            <v xml:space="preserve">CAJA SENCILLA CONDUIT </v>
          </cell>
          <cell r="C155" t="str">
            <v>UN</v>
          </cell>
          <cell r="D155">
            <v>1250</v>
          </cell>
        </row>
        <row r="156">
          <cell r="A156">
            <v>145</v>
          </cell>
          <cell r="B156" t="str">
            <v>TOMA TELEFONOCA</v>
          </cell>
          <cell r="C156" t="str">
            <v>UN</v>
          </cell>
        </row>
        <row r="157">
          <cell r="A157">
            <v>146</v>
          </cell>
          <cell r="B157" t="str">
            <v>ALAMBRE TELEFONO 22 ESTAÑO</v>
          </cell>
          <cell r="C157" t="str">
            <v>ML</v>
          </cell>
        </row>
        <row r="158">
          <cell r="A158">
            <v>147</v>
          </cell>
          <cell r="B158" t="str">
            <v>ALAMBRE COBRE THW 14 AWG</v>
          </cell>
          <cell r="C158" t="str">
            <v>ML</v>
          </cell>
          <cell r="D158">
            <v>600</v>
          </cell>
        </row>
        <row r="159">
          <cell r="A159">
            <v>148</v>
          </cell>
          <cell r="B159" t="str">
            <v>ROSETA PLAFON</v>
          </cell>
          <cell r="C159" t="str">
            <v>UN</v>
          </cell>
          <cell r="D159">
            <v>2550</v>
          </cell>
        </row>
        <row r="160">
          <cell r="A160">
            <v>149</v>
          </cell>
          <cell r="B160" t="str">
            <v>INTERRUPTOR SENCILLO</v>
          </cell>
          <cell r="C160" t="str">
            <v>UN</v>
          </cell>
          <cell r="D160">
            <v>4250</v>
          </cell>
        </row>
        <row r="161">
          <cell r="A161">
            <v>150</v>
          </cell>
          <cell r="B161" t="str">
            <v>ALAMBRE COBRE THW 12 AWG</v>
          </cell>
          <cell r="C161" t="str">
            <v>ML</v>
          </cell>
          <cell r="D161">
            <v>650</v>
          </cell>
        </row>
        <row r="162">
          <cell r="A162">
            <v>151</v>
          </cell>
          <cell r="B162" t="str">
            <v>CORTACIR ENCHU.TRIP 100 A</v>
          </cell>
          <cell r="C162" t="str">
            <v>UN</v>
          </cell>
        </row>
        <row r="163">
          <cell r="A163">
            <v>152</v>
          </cell>
          <cell r="B163" t="str">
            <v>CAJA 4 x 4 MET. DEKO AK 2V</v>
          </cell>
          <cell r="C163" t="str">
            <v>UN</v>
          </cell>
          <cell r="D163">
            <v>7000</v>
          </cell>
        </row>
        <row r="164">
          <cell r="A164">
            <v>153</v>
          </cell>
          <cell r="B164" t="str">
            <v>TOMA DOBLE AMERICANA</v>
          </cell>
          <cell r="C164" t="str">
            <v>UN</v>
          </cell>
          <cell r="D164">
            <v>5000</v>
          </cell>
        </row>
        <row r="165">
          <cell r="A165">
            <v>154</v>
          </cell>
          <cell r="B165" t="str">
            <v>ALAMBRE COBRE THW 10 AWG</v>
          </cell>
          <cell r="C165" t="str">
            <v>ML</v>
          </cell>
          <cell r="D165">
            <v>775</v>
          </cell>
        </row>
        <row r="166">
          <cell r="A166">
            <v>155</v>
          </cell>
          <cell r="B166" t="str">
            <v>TUBERIA CONDUIT PVC  1"</v>
          </cell>
          <cell r="C166" t="str">
            <v>ML</v>
          </cell>
          <cell r="D166">
            <v>6000</v>
          </cell>
        </row>
        <row r="167">
          <cell r="A167">
            <v>156</v>
          </cell>
          <cell r="B167" t="str">
            <v>AD. TERMINAL CONDUIT  1"</v>
          </cell>
          <cell r="C167" t="str">
            <v>UN</v>
          </cell>
          <cell r="D167">
            <v>1500</v>
          </cell>
        </row>
        <row r="168">
          <cell r="A168">
            <v>157</v>
          </cell>
          <cell r="B168" t="str">
            <v>PLATINA COBRE 1 1/2" x 1/8"</v>
          </cell>
          <cell r="C168" t="str">
            <v>ML</v>
          </cell>
        </row>
        <row r="169">
          <cell r="A169">
            <v>158</v>
          </cell>
          <cell r="B169" t="str">
            <v>PLATINA COBRE 5/8*1/8</v>
          </cell>
          <cell r="C169" t="str">
            <v>ML</v>
          </cell>
        </row>
        <row r="170">
          <cell r="A170">
            <v>159</v>
          </cell>
          <cell r="B170" t="str">
            <v>BISAGRA COMUN 2"</v>
          </cell>
          <cell r="C170" t="str">
            <v>UN</v>
          </cell>
          <cell r="D170">
            <v>2000</v>
          </cell>
        </row>
        <row r="171">
          <cell r="A171">
            <v>160</v>
          </cell>
          <cell r="B171" t="str">
            <v>SOLDADURA ELECTRICA 0,12-1/8'</v>
          </cell>
          <cell r="C171" t="str">
            <v>KG</v>
          </cell>
          <cell r="D171">
            <v>7000</v>
          </cell>
        </row>
        <row r="172">
          <cell r="A172">
            <v>161</v>
          </cell>
          <cell r="B172" t="str">
            <v>CUCHILLA EN PIZARRA 3 x 60</v>
          </cell>
          <cell r="C172" t="str">
            <v>UN</v>
          </cell>
        </row>
        <row r="173">
          <cell r="A173">
            <v>162</v>
          </cell>
          <cell r="B173" t="str">
            <v>TORNILLO P/MADERA 2 x 8</v>
          </cell>
          <cell r="C173" t="str">
            <v>UN</v>
          </cell>
        </row>
        <row r="174">
          <cell r="A174">
            <v>163</v>
          </cell>
          <cell r="B174" t="str">
            <v>ANTICORROSIVO ROJO CLARO PHLC</v>
          </cell>
          <cell r="C174" t="str">
            <v>GL</v>
          </cell>
          <cell r="D174">
            <v>31500</v>
          </cell>
        </row>
        <row r="175">
          <cell r="A175">
            <v>164</v>
          </cell>
          <cell r="B175" t="str">
            <v>ALAMBRE COBRE THW 8 AWG</v>
          </cell>
          <cell r="C175" t="str">
            <v>ML</v>
          </cell>
          <cell r="D175">
            <v>1500</v>
          </cell>
        </row>
        <row r="176">
          <cell r="A176">
            <v>165</v>
          </cell>
          <cell r="B176" t="str">
            <v>BREAKER 2000 TRIP HQP 50A</v>
          </cell>
          <cell r="C176" t="str">
            <v>UN</v>
          </cell>
        </row>
        <row r="177">
          <cell r="A177">
            <v>166</v>
          </cell>
          <cell r="B177" t="str">
            <v>LAMINA COLD ROLLED CAL 18</v>
          </cell>
          <cell r="C177" t="str">
            <v>UN</v>
          </cell>
          <cell r="D177">
            <v>60000</v>
          </cell>
        </row>
        <row r="178">
          <cell r="A178">
            <v>167</v>
          </cell>
          <cell r="B178" t="str">
            <v>CLOSET MADERA TRIPLEX</v>
          </cell>
          <cell r="C178" t="str">
            <v>M2</v>
          </cell>
        </row>
        <row r="179">
          <cell r="A179">
            <v>168</v>
          </cell>
          <cell r="B179" t="str">
            <v>CEDRO CAQUETA PIEZA</v>
          </cell>
          <cell r="C179" t="str">
            <v>UN</v>
          </cell>
        </row>
        <row r="180">
          <cell r="A180">
            <v>169</v>
          </cell>
          <cell r="B180" t="str">
            <v>PUNTILLA S/CABEZA 1"</v>
          </cell>
          <cell r="C180" t="str">
            <v>LB</v>
          </cell>
          <cell r="D180">
            <v>2650</v>
          </cell>
        </row>
        <row r="181">
          <cell r="A181">
            <v>170</v>
          </cell>
          <cell r="B181" t="str">
            <v>BISAGRA COMÚN 3"</v>
          </cell>
          <cell r="C181" t="str">
            <v>UN</v>
          </cell>
          <cell r="D181">
            <v>1200</v>
          </cell>
        </row>
        <row r="182">
          <cell r="A182">
            <v>171</v>
          </cell>
          <cell r="B182" t="str">
            <v>PEGANTE COLBON</v>
          </cell>
          <cell r="C182" t="str">
            <v>KL</v>
          </cell>
        </row>
        <row r="183">
          <cell r="A183">
            <v>172</v>
          </cell>
          <cell r="B183" t="str">
            <v>TRIPLEX PIZANO TIPO 1.4mm</v>
          </cell>
          <cell r="C183" t="str">
            <v>UN</v>
          </cell>
        </row>
        <row r="184">
          <cell r="A184">
            <v>173</v>
          </cell>
          <cell r="B184" t="str">
            <v>YESO CORRIENTE VENCEDOR</v>
          </cell>
          <cell r="C184" t="str">
            <v>BT</v>
          </cell>
        </row>
        <row r="185">
          <cell r="A185">
            <v>174</v>
          </cell>
          <cell r="B185" t="str">
            <v>CAOLIN</v>
          </cell>
          <cell r="C185" t="str">
            <v>BT</v>
          </cell>
        </row>
        <row r="186">
          <cell r="A186">
            <v>175</v>
          </cell>
          <cell r="B186" t="str">
            <v>PABMERIL PLIEGO 9" x 11"</v>
          </cell>
          <cell r="C186" t="str">
            <v>UN</v>
          </cell>
          <cell r="D186">
            <v>1300</v>
          </cell>
        </row>
        <row r="187">
          <cell r="A187">
            <v>176</v>
          </cell>
          <cell r="B187" t="str">
            <v>VINILO TIPO 1</v>
          </cell>
          <cell r="C187" t="str">
            <v>GL</v>
          </cell>
          <cell r="D187">
            <v>35000</v>
          </cell>
        </row>
        <row r="188">
          <cell r="A188">
            <v>177</v>
          </cell>
          <cell r="B188" t="str">
            <v>ESMALTE MATE SUPERSINTETICO PINTUCO</v>
          </cell>
          <cell r="C188" t="str">
            <v>GL</v>
          </cell>
          <cell r="D188">
            <v>40000</v>
          </cell>
        </row>
        <row r="189">
          <cell r="A189">
            <v>178</v>
          </cell>
          <cell r="B189" t="str">
            <v>TAPAPOROS NOGAL</v>
          </cell>
          <cell r="C189" t="str">
            <v>GL</v>
          </cell>
        </row>
        <row r="190">
          <cell r="A190">
            <v>179</v>
          </cell>
          <cell r="B190" t="str">
            <v>DISOLVENTE THINNER</v>
          </cell>
          <cell r="C190" t="str">
            <v>GL</v>
          </cell>
          <cell r="D190">
            <v>15000</v>
          </cell>
        </row>
        <row r="191">
          <cell r="A191">
            <v>180</v>
          </cell>
          <cell r="B191" t="str">
            <v>TEC REPELENTE W</v>
          </cell>
          <cell r="C191" t="str">
            <v>KG</v>
          </cell>
        </row>
        <row r="192">
          <cell r="A192">
            <v>181</v>
          </cell>
          <cell r="B192" t="str">
            <v>LAVAMANOS ROYAL</v>
          </cell>
          <cell r="C192" t="str">
            <v>UN</v>
          </cell>
        </row>
        <row r="193">
          <cell r="A193">
            <v>182</v>
          </cell>
          <cell r="B193" t="str">
            <v>SANITARIO ROYAL</v>
          </cell>
          <cell r="C193" t="str">
            <v>UN</v>
          </cell>
        </row>
        <row r="194">
          <cell r="A194">
            <v>183</v>
          </cell>
          <cell r="B194" t="str">
            <v>CALENTADOR 20 GL</v>
          </cell>
          <cell r="C194" t="str">
            <v>UN</v>
          </cell>
        </row>
        <row r="195">
          <cell r="A195">
            <v>184</v>
          </cell>
          <cell r="B195" t="str">
            <v>TANQUE ETERNIT 500 LT</v>
          </cell>
          <cell r="C195" t="str">
            <v>UN</v>
          </cell>
          <cell r="D195">
            <v>145000</v>
          </cell>
        </row>
        <row r="196">
          <cell r="A196">
            <v>185</v>
          </cell>
          <cell r="B196" t="str">
            <v>ACCESORIOS PARA TANQUE 1"</v>
          </cell>
          <cell r="C196" t="str">
            <v>UN</v>
          </cell>
        </row>
        <row r="197">
          <cell r="A197">
            <v>186</v>
          </cell>
          <cell r="B197" t="str">
            <v>DUCHAS CROMO</v>
          </cell>
          <cell r="C197" t="str">
            <v>UN</v>
          </cell>
        </row>
        <row r="198">
          <cell r="A198">
            <v>187</v>
          </cell>
          <cell r="B198" t="str">
            <v>GRIFERIA BAÑOS LAVAMANOS</v>
          </cell>
          <cell r="C198" t="str">
            <v>UN</v>
          </cell>
        </row>
        <row r="199">
          <cell r="A199">
            <v>188</v>
          </cell>
          <cell r="B199" t="str">
            <v>CERRAJERIA PARA ALCOBAS ORBIT</v>
          </cell>
          <cell r="C199" t="str">
            <v>UN</v>
          </cell>
        </row>
        <row r="200">
          <cell r="A200">
            <v>189</v>
          </cell>
          <cell r="B200" t="str">
            <v>CERRAJERIA TITAN PARA BAÑOS</v>
          </cell>
          <cell r="C200" t="str">
            <v>UN</v>
          </cell>
        </row>
        <row r="201">
          <cell r="A201">
            <v>190</v>
          </cell>
          <cell r="B201" t="str">
            <v>CERRAJERIA PARA ENTRADAS INAFER C-998</v>
          </cell>
          <cell r="C201" t="str">
            <v>UN</v>
          </cell>
        </row>
        <row r="202">
          <cell r="A202">
            <v>191</v>
          </cell>
          <cell r="B202" t="str">
            <v>ESPEJO 5mm</v>
          </cell>
          <cell r="C202" t="str">
            <v>M2</v>
          </cell>
        </row>
        <row r="203">
          <cell r="A203">
            <v>192</v>
          </cell>
          <cell r="B203" t="str">
            <v>ESPEJO 4mm</v>
          </cell>
          <cell r="C203" t="str">
            <v>M2</v>
          </cell>
          <cell r="D203">
            <v>45000</v>
          </cell>
        </row>
        <row r="204">
          <cell r="A204">
            <v>193</v>
          </cell>
          <cell r="B204" t="str">
            <v>VIDRIO INCOLORO 4mm</v>
          </cell>
          <cell r="C204" t="str">
            <v>M2</v>
          </cell>
          <cell r="D204">
            <v>35000</v>
          </cell>
        </row>
        <row r="205">
          <cell r="A205">
            <v>194</v>
          </cell>
          <cell r="B205" t="str">
            <v>BALA FLUORECENTE 17,5 cm</v>
          </cell>
          <cell r="C205" t="str">
            <v>UN</v>
          </cell>
        </row>
        <row r="206">
          <cell r="A206">
            <v>195</v>
          </cell>
          <cell r="B206" t="str">
            <v>ACCESORIOS Y TUBERIAS PARA INSTALACION ELECTROBOMBA</v>
          </cell>
          <cell r="C206" t="str">
            <v>GLOBAL</v>
          </cell>
          <cell r="D206">
            <v>175240</v>
          </cell>
        </row>
        <row r="207">
          <cell r="A207">
            <v>196</v>
          </cell>
          <cell r="B207" t="str">
            <v>ELECTROBOMBA CON EYECTOR PARA POZO PROFUNDO</v>
          </cell>
          <cell r="C207" t="str">
            <v>UN</v>
          </cell>
          <cell r="D207">
            <v>750000</v>
          </cell>
        </row>
        <row r="208">
          <cell r="A208">
            <v>197</v>
          </cell>
          <cell r="B208" t="str">
            <v>DIVISIONES PARA BAÑO ACRILICO</v>
          </cell>
          <cell r="C208" t="str">
            <v>M2</v>
          </cell>
        </row>
        <row r="209">
          <cell r="A209">
            <v>198</v>
          </cell>
          <cell r="B209" t="str">
            <v>ASEO GENERAL</v>
          </cell>
          <cell r="C209" t="str">
            <v>M2</v>
          </cell>
        </row>
        <row r="210">
          <cell r="A210">
            <v>199</v>
          </cell>
          <cell r="B210" t="str">
            <v>DURMIENTE -ABARCO 4m</v>
          </cell>
          <cell r="C210" t="str">
            <v>ML</v>
          </cell>
        </row>
        <row r="211">
          <cell r="A211">
            <v>200</v>
          </cell>
          <cell r="B211" t="str">
            <v>T.BURRA-ORDINARIA 0,1</v>
          </cell>
          <cell r="C211" t="str">
            <v>ML</v>
          </cell>
          <cell r="D211">
            <v>2400</v>
          </cell>
        </row>
        <row r="212">
          <cell r="A212">
            <v>201</v>
          </cell>
          <cell r="B212" t="str">
            <v>LADRILLO REFRACTARIO</v>
          </cell>
          <cell r="C212" t="str">
            <v>UN</v>
          </cell>
        </row>
        <row r="213">
          <cell r="A213">
            <v>202</v>
          </cell>
          <cell r="B213" t="str">
            <v>T-CHAPA-ORDINARIA 0,1</v>
          </cell>
          <cell r="C213" t="str">
            <v>ML</v>
          </cell>
          <cell r="D213">
            <v>2400</v>
          </cell>
        </row>
        <row r="214">
          <cell r="A214">
            <v>203</v>
          </cell>
          <cell r="B214" t="str">
            <v>TOXEMEN 1-A IMP INTEGRAL</v>
          </cell>
          <cell r="C214" t="str">
            <v>KG</v>
          </cell>
        </row>
        <row r="215">
          <cell r="A215">
            <v>204</v>
          </cell>
          <cell r="B215" t="str">
            <v>PUERTA VAIVEN-COCINA</v>
          </cell>
          <cell r="C215" t="str">
            <v>UN</v>
          </cell>
        </row>
        <row r="216">
          <cell r="A216">
            <v>205</v>
          </cell>
          <cell r="B216" t="str">
            <v>TUBO CONDUIT 1/2"</v>
          </cell>
          <cell r="C216" t="str">
            <v>ML</v>
          </cell>
          <cell r="D216">
            <v>1583.5</v>
          </cell>
        </row>
        <row r="217">
          <cell r="A217">
            <v>206</v>
          </cell>
          <cell r="B217" t="str">
            <v>MEDIDOR AGUA MARCA LIBERCONTA - 1/2"</v>
          </cell>
          <cell r="C217" t="str">
            <v>UN</v>
          </cell>
        </row>
        <row r="218">
          <cell r="A218">
            <v>207</v>
          </cell>
          <cell r="B218" t="str">
            <v>TEJA ETERNIT ESPAÑOLA 0,70</v>
          </cell>
          <cell r="C218" t="str">
            <v>UN</v>
          </cell>
        </row>
        <row r="219">
          <cell r="A219">
            <v>208</v>
          </cell>
          <cell r="B219" t="str">
            <v>TEJA ETERNIT ESPAÑOLA 1.60</v>
          </cell>
          <cell r="C219" t="str">
            <v>UN</v>
          </cell>
        </row>
        <row r="220">
          <cell r="A220">
            <v>209</v>
          </cell>
          <cell r="B220" t="str">
            <v>A.C.P.M. BOGOTA</v>
          </cell>
          <cell r="C220" t="str">
            <v>GL</v>
          </cell>
        </row>
        <row r="221">
          <cell r="A221">
            <v>210</v>
          </cell>
          <cell r="B221" t="str">
            <v>FORMALETA ENTREPISOS</v>
          </cell>
          <cell r="C221" t="str">
            <v>SM</v>
          </cell>
          <cell r="D221">
            <v>4600</v>
          </cell>
        </row>
        <row r="222">
          <cell r="A222">
            <v>211</v>
          </cell>
          <cell r="B222" t="str">
            <v>SOLDADURA ESTAÑO P/COBRE</v>
          </cell>
          <cell r="C222" t="str">
            <v>ML</v>
          </cell>
        </row>
        <row r="223">
          <cell r="A223">
            <v>212</v>
          </cell>
          <cell r="B223" t="str">
            <v>DUCHA ESPECIAL CRISTANAC  1,2 x 9</v>
          </cell>
          <cell r="C223" t="str">
            <v>UN</v>
          </cell>
        </row>
        <row r="224">
          <cell r="A224">
            <v>213</v>
          </cell>
          <cell r="B224" t="str">
            <v>CONCRETO CORRIENTE 2000 PSI</v>
          </cell>
          <cell r="C224" t="str">
            <v>M3</v>
          </cell>
          <cell r="D224">
            <v>226782.94750000001</v>
          </cell>
        </row>
        <row r="225">
          <cell r="A225">
            <v>214</v>
          </cell>
          <cell r="B225" t="str">
            <v>CONCRETO 1500 PSI</v>
          </cell>
          <cell r="C225" t="str">
            <v>M3</v>
          </cell>
          <cell r="D225">
            <v>236400</v>
          </cell>
        </row>
        <row r="226">
          <cell r="A226">
            <v>215</v>
          </cell>
          <cell r="B226" t="str">
            <v>ARENA LAVADA DE RIO</v>
          </cell>
          <cell r="C226" t="str">
            <v>M3</v>
          </cell>
          <cell r="D226">
            <v>28500</v>
          </cell>
        </row>
        <row r="227">
          <cell r="A227">
            <v>216</v>
          </cell>
          <cell r="B227" t="str">
            <v>DESPERDICIOS (7%)</v>
          </cell>
        </row>
        <row r="228">
          <cell r="A228">
            <v>217</v>
          </cell>
          <cell r="B228" t="str">
            <v>TUBERIA PVC NOVAFORT 6"</v>
          </cell>
          <cell r="C228" t="str">
            <v>ML</v>
          </cell>
        </row>
        <row r="229">
          <cell r="A229">
            <v>218</v>
          </cell>
          <cell r="B229" t="str">
            <v>TUBERIA PVC NOVAFORT 8"</v>
          </cell>
          <cell r="C229" t="str">
            <v>ML</v>
          </cell>
        </row>
        <row r="230">
          <cell r="A230">
            <v>219</v>
          </cell>
          <cell r="B230" t="str">
            <v>TUBERIA PVC NOVAFORT 10"</v>
          </cell>
          <cell r="C230" t="str">
            <v>ML</v>
          </cell>
        </row>
        <row r="231">
          <cell r="A231">
            <v>220</v>
          </cell>
          <cell r="B231" t="str">
            <v>TUBERIA PVC NOVAFORT 12"</v>
          </cell>
          <cell r="C231" t="str">
            <v>ML</v>
          </cell>
        </row>
        <row r="232">
          <cell r="A232">
            <v>221</v>
          </cell>
          <cell r="B232" t="str">
            <v>TUBERIA PVC NOVAFORT 16"</v>
          </cell>
          <cell r="C232" t="str">
            <v>ML</v>
          </cell>
        </row>
        <row r="233">
          <cell r="A233">
            <v>222</v>
          </cell>
          <cell r="B233" t="str">
            <v>SILLA YEE 8" x 6" NOVAFORT</v>
          </cell>
          <cell r="C233" t="str">
            <v>UN</v>
          </cell>
        </row>
        <row r="234">
          <cell r="A234">
            <v>223</v>
          </cell>
          <cell r="B234" t="str">
            <v>SILLA YEE 10" x 6" NOVAFORT</v>
          </cell>
          <cell r="C234" t="str">
            <v>UN</v>
          </cell>
        </row>
        <row r="235">
          <cell r="A235">
            <v>224</v>
          </cell>
          <cell r="B235" t="str">
            <v>SILLA YEE 12" x 6" NOVAFORT</v>
          </cell>
          <cell r="C235" t="str">
            <v>UN</v>
          </cell>
        </row>
        <row r="236">
          <cell r="A236">
            <v>225</v>
          </cell>
          <cell r="B236" t="str">
            <v>CODO 90° PVC NOVAFORT 6"</v>
          </cell>
          <cell r="C236" t="str">
            <v>UN</v>
          </cell>
        </row>
        <row r="237">
          <cell r="A237">
            <v>226</v>
          </cell>
          <cell r="B237" t="str">
            <v>CODO 45° PVC NOVAFORT 6"</v>
          </cell>
          <cell r="C237" t="str">
            <v>UN</v>
          </cell>
        </row>
        <row r="238">
          <cell r="A238">
            <v>227</v>
          </cell>
          <cell r="B238" t="str">
            <v>GANCHO 3/4" ESCALERA DE PASO L=1.20</v>
          </cell>
          <cell r="C238" t="str">
            <v>UN</v>
          </cell>
        </row>
        <row r="239">
          <cell r="A239">
            <v>228</v>
          </cell>
          <cell r="B239" t="str">
            <v>REJA HF SUMIDERO HORIZONTAL</v>
          </cell>
          <cell r="C239" t="str">
            <v>UN</v>
          </cell>
        </row>
        <row r="240">
          <cell r="A240">
            <v>229</v>
          </cell>
          <cell r="B240" t="str">
            <v>ARO TAPA POZO D=0.60 CON ARO</v>
          </cell>
          <cell r="C240" t="str">
            <v>UN</v>
          </cell>
        </row>
        <row r="241">
          <cell r="A241">
            <v>230</v>
          </cell>
          <cell r="B241" t="str">
            <v>UNION PVC NOVAFORT 6"</v>
          </cell>
          <cell r="C241" t="str">
            <v>UN</v>
          </cell>
        </row>
        <row r="242">
          <cell r="A242">
            <v>231</v>
          </cell>
          <cell r="B242" t="str">
            <v>UNION PVC NOVAFORT 8"</v>
          </cell>
          <cell r="C242" t="str">
            <v>UN</v>
          </cell>
        </row>
        <row r="243">
          <cell r="A243">
            <v>232</v>
          </cell>
          <cell r="B243" t="str">
            <v>UNION PVC NOVAFORT 10"</v>
          </cell>
          <cell r="C243" t="str">
            <v>UN</v>
          </cell>
        </row>
        <row r="244">
          <cell r="A244">
            <v>233</v>
          </cell>
          <cell r="B244" t="str">
            <v>UNION PVC NOVAFORT 12"</v>
          </cell>
          <cell r="C244" t="str">
            <v>UN</v>
          </cell>
        </row>
        <row r="245">
          <cell r="A245">
            <v>234</v>
          </cell>
          <cell r="B245" t="str">
            <v>UNION PVC NOVAFORT 16"</v>
          </cell>
          <cell r="C245" t="str">
            <v>UN</v>
          </cell>
        </row>
        <row r="246">
          <cell r="A246">
            <v>235</v>
          </cell>
          <cell r="B246" t="str">
            <v>MORTERO PAÑETE 1:3 IMPERMEABLE</v>
          </cell>
          <cell r="C246" t="str">
            <v>M3</v>
          </cell>
          <cell r="D246">
            <v>318494.40000000002</v>
          </cell>
        </row>
        <row r="247">
          <cell r="A247">
            <v>236</v>
          </cell>
          <cell r="B247" t="str">
            <v>MORTERO 1:2</v>
          </cell>
          <cell r="C247" t="str">
            <v>M3</v>
          </cell>
          <cell r="D247">
            <v>395837</v>
          </cell>
        </row>
        <row r="248">
          <cell r="A248">
            <v>237</v>
          </cell>
          <cell r="B248" t="str">
            <v>MORTERO 1:4</v>
          </cell>
          <cell r="C248" t="str">
            <v>M3</v>
          </cell>
          <cell r="D248">
            <v>258353</v>
          </cell>
        </row>
        <row r="249">
          <cell r="A249">
            <v>238</v>
          </cell>
          <cell r="B249" t="str">
            <v>MORTERO 1:5</v>
          </cell>
          <cell r="C249" t="str">
            <v>M3</v>
          </cell>
          <cell r="D249">
            <v>221409</v>
          </cell>
        </row>
        <row r="250">
          <cell r="A250">
            <v>239</v>
          </cell>
          <cell r="B250" t="str">
            <v>PUNTILLA CON CABEZA 2"</v>
          </cell>
          <cell r="C250" t="str">
            <v>LB</v>
          </cell>
          <cell r="D250">
            <v>2650</v>
          </cell>
        </row>
        <row r="251">
          <cell r="A251">
            <v>240</v>
          </cell>
          <cell r="B251" t="str">
            <v>PINTURA ROJO MINERAL</v>
          </cell>
          <cell r="C251" t="str">
            <v>GL</v>
          </cell>
          <cell r="D251">
            <v>40000</v>
          </cell>
        </row>
        <row r="252">
          <cell r="A252">
            <v>241</v>
          </cell>
          <cell r="B252" t="str">
            <v>TAPA CONCRETO 2000 PSI 0.90 x 0.90</v>
          </cell>
          <cell r="C252" t="str">
            <v>UN</v>
          </cell>
        </row>
        <row r="253">
          <cell r="A253">
            <v>242</v>
          </cell>
          <cell r="B253" t="str">
            <v>SEMICODO CONCRETO 6"</v>
          </cell>
          <cell r="C253" t="str">
            <v>UN</v>
          </cell>
        </row>
        <row r="254">
          <cell r="A254">
            <v>243</v>
          </cell>
          <cell r="B254" t="str">
            <v xml:space="preserve">TUBERIA CONCRETO 6" </v>
          </cell>
          <cell r="C254" t="str">
            <v>UN</v>
          </cell>
        </row>
        <row r="255">
          <cell r="A255">
            <v>244</v>
          </cell>
          <cell r="B255" t="str">
            <v xml:space="preserve">TUBERIA CONCRETO 8" </v>
          </cell>
          <cell r="C255" t="str">
            <v>UN</v>
          </cell>
        </row>
        <row r="256">
          <cell r="A256">
            <v>245</v>
          </cell>
          <cell r="B256" t="str">
            <v xml:space="preserve">TUBERIA CONCRETO 10" </v>
          </cell>
          <cell r="C256" t="str">
            <v>UN</v>
          </cell>
        </row>
        <row r="257">
          <cell r="A257">
            <v>246</v>
          </cell>
          <cell r="B257" t="str">
            <v xml:space="preserve">TUBERIA CONCRETO 12" </v>
          </cell>
          <cell r="C257" t="str">
            <v>UN</v>
          </cell>
        </row>
        <row r="258">
          <cell r="A258">
            <v>247</v>
          </cell>
          <cell r="B258" t="str">
            <v xml:space="preserve">TUBERIA CONCRETO 14" </v>
          </cell>
          <cell r="C258" t="str">
            <v>UN</v>
          </cell>
        </row>
        <row r="259">
          <cell r="A259">
            <v>248</v>
          </cell>
          <cell r="B259" t="str">
            <v xml:space="preserve">TUBERIA CONCRETO 16" </v>
          </cell>
          <cell r="C259" t="str">
            <v>UN</v>
          </cell>
        </row>
        <row r="260">
          <cell r="A260">
            <v>249</v>
          </cell>
          <cell r="B260" t="str">
            <v xml:space="preserve">TUBERIA CONCRETO 18" </v>
          </cell>
          <cell r="C260" t="str">
            <v>UN</v>
          </cell>
        </row>
        <row r="261">
          <cell r="A261">
            <v>250</v>
          </cell>
          <cell r="B261" t="str">
            <v>TUBERIA CONCRETO 20"</v>
          </cell>
          <cell r="C261" t="str">
            <v>UN</v>
          </cell>
        </row>
        <row r="262">
          <cell r="A262">
            <v>251</v>
          </cell>
          <cell r="B262" t="str">
            <v>MORTERO PEGA 1:3</v>
          </cell>
          <cell r="C262" t="str">
            <v>M3</v>
          </cell>
          <cell r="D262">
            <v>331846</v>
          </cell>
        </row>
        <row r="263">
          <cell r="A263">
            <v>252</v>
          </cell>
          <cell r="B263" t="str">
            <v>MARMOLINA</v>
          </cell>
          <cell r="C263" t="str">
            <v>BT</v>
          </cell>
        </row>
        <row r="264">
          <cell r="A264">
            <v>253</v>
          </cell>
          <cell r="B264" t="str">
            <v>CARBURO No. 2</v>
          </cell>
          <cell r="C264" t="str">
            <v>BT</v>
          </cell>
        </row>
        <row r="265">
          <cell r="A265">
            <v>254</v>
          </cell>
          <cell r="B265" t="str">
            <v>MORTERO 1:4</v>
          </cell>
          <cell r="C265" t="str">
            <v>M3</v>
          </cell>
          <cell r="D265">
            <v>258353</v>
          </cell>
        </row>
        <row r="266">
          <cell r="A266">
            <v>255</v>
          </cell>
          <cell r="B266" t="str">
            <v>TUBERIA GRES 6"</v>
          </cell>
          <cell r="C266" t="str">
            <v>UN</v>
          </cell>
        </row>
        <row r="267">
          <cell r="A267">
            <v>256</v>
          </cell>
          <cell r="B267" t="str">
            <v>TUBERIA GRES 8"</v>
          </cell>
          <cell r="C267" t="str">
            <v>UN</v>
          </cell>
        </row>
        <row r="268">
          <cell r="A268">
            <v>257</v>
          </cell>
          <cell r="B268" t="str">
            <v>TUBERIA GRES 10"</v>
          </cell>
          <cell r="C268" t="str">
            <v>UN</v>
          </cell>
        </row>
        <row r="269">
          <cell r="A269">
            <v>258</v>
          </cell>
          <cell r="B269" t="str">
            <v>TUBERIA PVC NOVAFORT 4"</v>
          </cell>
          <cell r="C269" t="str">
            <v>ML</v>
          </cell>
        </row>
        <row r="270">
          <cell r="A270">
            <v>259</v>
          </cell>
          <cell r="B270" t="str">
            <v>HIDROSELLO NOVAFORT 4"</v>
          </cell>
          <cell r="C270" t="str">
            <v>UN</v>
          </cell>
        </row>
        <row r="271">
          <cell r="A271">
            <v>260</v>
          </cell>
          <cell r="B271" t="str">
            <v>HIDROSELLO NOVAFORT 6"</v>
          </cell>
          <cell r="C271" t="str">
            <v>UN</v>
          </cell>
        </row>
        <row r="272">
          <cell r="A272">
            <v>261</v>
          </cell>
          <cell r="B272" t="str">
            <v>HIDROSELLO NOVAFORT 8"</v>
          </cell>
          <cell r="C272" t="str">
            <v>UN</v>
          </cell>
        </row>
        <row r="273">
          <cell r="A273">
            <v>262</v>
          </cell>
          <cell r="B273" t="str">
            <v>HIDROSELLO NOVAFORT 10"</v>
          </cell>
          <cell r="C273" t="str">
            <v>UN</v>
          </cell>
        </row>
        <row r="274">
          <cell r="A274">
            <v>263</v>
          </cell>
          <cell r="B274" t="str">
            <v>HIDROSELLO NOVAFORT 12"</v>
          </cell>
          <cell r="C274" t="str">
            <v>UN</v>
          </cell>
        </row>
        <row r="275">
          <cell r="A275">
            <v>264</v>
          </cell>
          <cell r="B275" t="str">
            <v>HIDROSELLO NOVAFORT 16"</v>
          </cell>
          <cell r="C275" t="str">
            <v>UN</v>
          </cell>
        </row>
        <row r="276">
          <cell r="A276">
            <v>265</v>
          </cell>
          <cell r="B276" t="str">
            <v>LUBRICANTE TUB. NOVAFORT 500 GR</v>
          </cell>
          <cell r="C276" t="str">
            <v>UN</v>
          </cell>
        </row>
        <row r="277">
          <cell r="A277">
            <v>266</v>
          </cell>
          <cell r="B277" t="str">
            <v>MORTERO IMPERMEABLE 1:4  PAÑETE</v>
          </cell>
          <cell r="C277" t="str">
            <v>M3</v>
          </cell>
          <cell r="D277">
            <v>262982.80000000005</v>
          </cell>
        </row>
        <row r="278">
          <cell r="A278">
            <v>267</v>
          </cell>
          <cell r="B278" t="str">
            <v>TUBERIA UNION Z PVC RDE 21  4"</v>
          </cell>
          <cell r="C278" t="str">
            <v>ML</v>
          </cell>
        </row>
        <row r="279">
          <cell r="A279">
            <v>268</v>
          </cell>
          <cell r="B279" t="str">
            <v>TUBERIA UNION Z PVC RDE 21  3"</v>
          </cell>
          <cell r="C279" t="str">
            <v>ML</v>
          </cell>
        </row>
        <row r="280">
          <cell r="A280">
            <v>269</v>
          </cell>
          <cell r="B280" t="str">
            <v>TUBERIA UNION Z PVC RDE 21  2 1/2"</v>
          </cell>
          <cell r="C280" t="str">
            <v>ML</v>
          </cell>
        </row>
        <row r="281">
          <cell r="A281">
            <v>270</v>
          </cell>
          <cell r="B281" t="str">
            <v>TUBERIA UNION Z PVC RDE 21 2"</v>
          </cell>
          <cell r="C281" t="str">
            <v>ML</v>
          </cell>
        </row>
        <row r="282">
          <cell r="A282">
            <v>271</v>
          </cell>
          <cell r="B282" t="str">
            <v>RELLENO MATERIAL CANTERA RESG. EL CONSEJO</v>
          </cell>
          <cell r="C282" t="str">
            <v>M3</v>
          </cell>
          <cell r="D282">
            <v>13500</v>
          </cell>
        </row>
        <row r="283">
          <cell r="A283">
            <v>272</v>
          </cell>
          <cell r="B283" t="str">
            <v>SILLA TEE  6" x 8"</v>
          </cell>
          <cell r="C283" t="str">
            <v>UN</v>
          </cell>
        </row>
        <row r="284">
          <cell r="A284">
            <v>273</v>
          </cell>
          <cell r="B284" t="str">
            <v>SILLA TEE 6" x 10"</v>
          </cell>
          <cell r="C284" t="str">
            <v>UN</v>
          </cell>
        </row>
        <row r="285">
          <cell r="A285">
            <v>274</v>
          </cell>
          <cell r="B285" t="str">
            <v>ABRAZ. PARA TUBERIA NOVAFORT</v>
          </cell>
          <cell r="C285" t="str">
            <v>UN</v>
          </cell>
        </row>
        <row r="286">
          <cell r="A286">
            <v>275</v>
          </cell>
          <cell r="B286" t="str">
            <v>ACOND. DE SUPERF. TUB. NOVAFORT</v>
          </cell>
          <cell r="C286" t="str">
            <v>UN</v>
          </cell>
        </row>
        <row r="287">
          <cell r="A287">
            <v>276</v>
          </cell>
          <cell r="B287" t="str">
            <v>TUBERIA UNION Z PVC RDE 21 6"</v>
          </cell>
          <cell r="C287" t="str">
            <v>ML</v>
          </cell>
        </row>
        <row r="288">
          <cell r="A288">
            <v>277</v>
          </cell>
          <cell r="B288" t="str">
            <v>TUBERIA UNION Z PVC RDE 21 8"</v>
          </cell>
          <cell r="C288" t="str">
            <v>ML</v>
          </cell>
        </row>
        <row r="289">
          <cell r="A289">
            <v>278</v>
          </cell>
          <cell r="B289" t="str">
            <v>TUBERIA UNION Z PVC RDE 21 10"</v>
          </cell>
          <cell r="C289" t="str">
            <v>ML</v>
          </cell>
        </row>
        <row r="290">
          <cell r="A290">
            <v>279</v>
          </cell>
          <cell r="B290" t="str">
            <v>TUBERIA UNION Z PVC RDE 21 12"</v>
          </cell>
          <cell r="C290" t="str">
            <v>ML</v>
          </cell>
        </row>
        <row r="291">
          <cell r="A291">
            <v>280</v>
          </cell>
          <cell r="B291" t="str">
            <v>TIERRA NEGRA</v>
          </cell>
          <cell r="C291" t="str">
            <v>M3</v>
          </cell>
        </row>
        <row r="292">
          <cell r="A292">
            <v>281</v>
          </cell>
          <cell r="B292" t="str">
            <v>GUADUA 6M</v>
          </cell>
          <cell r="C292" t="str">
            <v>BT</v>
          </cell>
        </row>
        <row r="293">
          <cell r="A293">
            <v>282</v>
          </cell>
          <cell r="B293" t="str">
            <v>REFUERZO FIGURADO</v>
          </cell>
          <cell r="C293" t="str">
            <v>KG</v>
          </cell>
        </row>
        <row r="294">
          <cell r="A294">
            <v>283</v>
          </cell>
          <cell r="B294" t="str">
            <v>TAPA CONCRETO CAMARA INSPECCION</v>
          </cell>
          <cell r="C294" t="str">
            <v>UN</v>
          </cell>
        </row>
        <row r="295">
          <cell r="A295">
            <v>284</v>
          </cell>
          <cell r="B295" t="str">
            <v xml:space="preserve">TUBERIA PVC PRESION  2" </v>
          </cell>
          <cell r="C295" t="str">
            <v>ML</v>
          </cell>
          <cell r="D295">
            <v>9167</v>
          </cell>
        </row>
        <row r="296">
          <cell r="A296">
            <v>285</v>
          </cell>
          <cell r="B296" t="str">
            <v xml:space="preserve">TUBERIA PVC PRESION 3" </v>
          </cell>
          <cell r="C296" t="str">
            <v>ML</v>
          </cell>
        </row>
        <row r="297">
          <cell r="A297">
            <v>286</v>
          </cell>
          <cell r="B297" t="str">
            <v xml:space="preserve">TUBERIA PVC PRESION 4" </v>
          </cell>
          <cell r="C297" t="str">
            <v>ML</v>
          </cell>
        </row>
        <row r="298">
          <cell r="A298">
            <v>287</v>
          </cell>
          <cell r="B298" t="str">
            <v>UNION PVC PRESION 2"</v>
          </cell>
          <cell r="C298" t="str">
            <v>UN</v>
          </cell>
        </row>
        <row r="299">
          <cell r="A299">
            <v>288</v>
          </cell>
          <cell r="B299" t="str">
            <v>UNION PVC PRESION 3"</v>
          </cell>
          <cell r="C299" t="str">
            <v>UN</v>
          </cell>
        </row>
        <row r="300">
          <cell r="A300">
            <v>289</v>
          </cell>
          <cell r="B300" t="str">
            <v>UNION PVC PRESION 4"</v>
          </cell>
          <cell r="C300" t="str">
            <v>UN</v>
          </cell>
        </row>
        <row r="301">
          <cell r="A301">
            <v>290</v>
          </cell>
          <cell r="B301" t="str">
            <v>LIMPIADOR REMOVERDOR PVC 1/4 GL</v>
          </cell>
          <cell r="C301" t="str">
            <v>UN</v>
          </cell>
          <cell r="D301">
            <v>28500</v>
          </cell>
        </row>
        <row r="302">
          <cell r="A302">
            <v>291</v>
          </cell>
          <cell r="B302" t="str">
            <v>VALVULA DE COMP. EXTREMO LISO 2"</v>
          </cell>
          <cell r="C302" t="str">
            <v>UN</v>
          </cell>
        </row>
        <row r="303">
          <cell r="A303">
            <v>292</v>
          </cell>
          <cell r="B303" t="str">
            <v>VALVULA DE COMP. EXTREMO LISO 3"</v>
          </cell>
          <cell r="C303" t="str">
            <v>UN</v>
          </cell>
        </row>
        <row r="304">
          <cell r="A304">
            <v>293</v>
          </cell>
          <cell r="B304" t="str">
            <v>VALVULA DE COMP. EXTREMO LISO 4"</v>
          </cell>
          <cell r="C304" t="str">
            <v>UN</v>
          </cell>
        </row>
        <row r="305">
          <cell r="A305">
            <v>294</v>
          </cell>
          <cell r="B305" t="str">
            <v>TAPA VALVULA HF TIPO PESADO</v>
          </cell>
          <cell r="C305" t="str">
            <v>UN</v>
          </cell>
        </row>
        <row r="306">
          <cell r="A306">
            <v>295</v>
          </cell>
          <cell r="B306" t="str">
            <v>COLLARIN DE DERIVACION 2" A 1/2"</v>
          </cell>
          <cell r="C306" t="str">
            <v>UN</v>
          </cell>
          <cell r="D306">
            <v>12000</v>
          </cell>
        </row>
        <row r="307">
          <cell r="A307">
            <v>296</v>
          </cell>
          <cell r="B307" t="str">
            <v>VALVULA DE PIE DE 1"</v>
          </cell>
          <cell r="C307" t="str">
            <v>UN</v>
          </cell>
          <cell r="D307">
            <v>15000</v>
          </cell>
        </row>
        <row r="308">
          <cell r="A308">
            <v>297</v>
          </cell>
          <cell r="B308" t="str">
            <v>YEE DE GRES 8" x 6"</v>
          </cell>
          <cell r="C308" t="str">
            <v>UN</v>
          </cell>
        </row>
        <row r="309">
          <cell r="A309">
            <v>298</v>
          </cell>
          <cell r="B309" t="str">
            <v>TAPA CAMARA DE INSPECCION</v>
          </cell>
          <cell r="C309" t="str">
            <v>UN</v>
          </cell>
        </row>
        <row r="310">
          <cell r="A310">
            <v>299</v>
          </cell>
          <cell r="B310" t="str">
            <v>MIXTO DE RIO</v>
          </cell>
          <cell r="C310" t="str">
            <v>M3</v>
          </cell>
          <cell r="D310">
            <v>51000</v>
          </cell>
        </row>
        <row r="311">
          <cell r="A311">
            <v>300</v>
          </cell>
          <cell r="B311" t="str">
            <v>UNION SANITARIA 4"</v>
          </cell>
          <cell r="C311" t="str">
            <v>UN</v>
          </cell>
          <cell r="D311">
            <v>8000</v>
          </cell>
        </row>
        <row r="312">
          <cell r="A312">
            <v>301</v>
          </cell>
          <cell r="B312" t="str">
            <v>ADAPTADOR MACHO DE 1/2"</v>
          </cell>
          <cell r="C312" t="str">
            <v>UN</v>
          </cell>
          <cell r="D312">
            <v>1000</v>
          </cell>
        </row>
        <row r="313">
          <cell r="A313">
            <v>302</v>
          </cell>
          <cell r="B313" t="str">
            <v xml:space="preserve">TABLETA GRES 20 x 20 </v>
          </cell>
          <cell r="C313" t="str">
            <v>M2</v>
          </cell>
          <cell r="D313">
            <v>15000</v>
          </cell>
        </row>
        <row r="314">
          <cell r="A314">
            <v>303</v>
          </cell>
          <cell r="B314" t="str">
            <v>TABLON DE GRES 33*33</v>
          </cell>
          <cell r="C314" t="str">
            <v>M2</v>
          </cell>
          <cell r="D314">
            <v>16000</v>
          </cell>
        </row>
        <row r="315">
          <cell r="A315">
            <v>304</v>
          </cell>
          <cell r="B315" t="str">
            <v>CERAMICA DUROPISO</v>
          </cell>
          <cell r="C315" t="str">
            <v>M2</v>
          </cell>
          <cell r="D315">
            <v>22500</v>
          </cell>
        </row>
        <row r="316">
          <cell r="A316">
            <v>305</v>
          </cell>
          <cell r="B316" t="str">
            <v>BALDOSIN DE GRANITO 33*33 - 5mm</v>
          </cell>
          <cell r="C316" t="str">
            <v>M2</v>
          </cell>
          <cell r="D316">
            <v>30000</v>
          </cell>
        </row>
        <row r="317">
          <cell r="A317">
            <v>306</v>
          </cell>
          <cell r="B317" t="str">
            <v>CAJA MONOFASICA DE 4 CIRCUITOS</v>
          </cell>
          <cell r="C317" t="str">
            <v>UND</v>
          </cell>
          <cell r="D317">
            <v>22500</v>
          </cell>
        </row>
        <row r="318">
          <cell r="A318">
            <v>307</v>
          </cell>
          <cell r="B318" t="str">
            <v xml:space="preserve">SOLDADURA ELECT. 0,004-3/23' </v>
          </cell>
          <cell r="C318" t="str">
            <v>UND</v>
          </cell>
          <cell r="D318">
            <v>7000</v>
          </cell>
        </row>
        <row r="319">
          <cell r="A319">
            <v>308</v>
          </cell>
          <cell r="B319" t="str">
            <v>CERRADURA DE SEGURIDAD DOBLE PASADOR</v>
          </cell>
          <cell r="C319" t="str">
            <v>UND</v>
          </cell>
          <cell r="D319">
            <v>48000</v>
          </cell>
        </row>
        <row r="320">
          <cell r="A320">
            <v>309</v>
          </cell>
          <cell r="B320" t="str">
            <v>ANGULO 3/4*1/8</v>
          </cell>
          <cell r="C320" t="str">
            <v>ML</v>
          </cell>
          <cell r="D320">
            <v>2500</v>
          </cell>
        </row>
        <row r="321">
          <cell r="A321">
            <v>310</v>
          </cell>
          <cell r="B321" t="str">
            <v>MANIJA PARA VENTANA</v>
          </cell>
          <cell r="C321" t="str">
            <v>UND</v>
          </cell>
          <cell r="D321">
            <v>3000</v>
          </cell>
        </row>
        <row r="322">
          <cell r="A322">
            <v>311</v>
          </cell>
          <cell r="B322" t="str">
            <v>VARILLA CUADRADA 9 mm</v>
          </cell>
          <cell r="C322" t="str">
            <v>ML</v>
          </cell>
          <cell r="D322">
            <v>1500</v>
          </cell>
        </row>
        <row r="323">
          <cell r="A323">
            <v>312</v>
          </cell>
          <cell r="B323" t="str">
            <v>SOLDADURA 6013</v>
          </cell>
          <cell r="C323" t="str">
            <v>KG</v>
          </cell>
          <cell r="D323">
            <v>7000</v>
          </cell>
        </row>
        <row r="324">
          <cell r="A324">
            <v>313</v>
          </cell>
          <cell r="B324" t="str">
            <v>TABLETA EN CERAMICA PISO ANTIDESLIZANTE</v>
          </cell>
          <cell r="C324" t="str">
            <v>M2</v>
          </cell>
          <cell r="D324">
            <v>22000</v>
          </cell>
        </row>
        <row r="325">
          <cell r="A325">
            <v>314</v>
          </cell>
          <cell r="B325" t="str">
            <v>CERAMICA LISA MURO</v>
          </cell>
          <cell r="C325" t="str">
            <v>M2</v>
          </cell>
          <cell r="D325">
            <v>19000</v>
          </cell>
        </row>
        <row r="326">
          <cell r="A326">
            <v>315</v>
          </cell>
          <cell r="B326" t="str">
            <v>PEGAMIX</v>
          </cell>
          <cell r="C326" t="str">
            <v>KG</v>
          </cell>
          <cell r="D326">
            <v>8500</v>
          </cell>
        </row>
        <row r="327">
          <cell r="A327">
            <v>316</v>
          </cell>
          <cell r="B327" t="str">
            <v>PORCELANA MURO</v>
          </cell>
          <cell r="C327" t="str">
            <v>M2</v>
          </cell>
          <cell r="D327">
            <v>19000</v>
          </cell>
        </row>
        <row r="328">
          <cell r="A328">
            <v>317</v>
          </cell>
          <cell r="B328" t="str">
            <v>CINTA TEFLON</v>
          </cell>
          <cell r="C328" t="str">
            <v>ROLLO</v>
          </cell>
          <cell r="D328">
            <v>1000</v>
          </cell>
        </row>
        <row r="329">
          <cell r="A329">
            <v>318</v>
          </cell>
          <cell r="B329" t="str">
            <v xml:space="preserve">SANITARIO </v>
          </cell>
          <cell r="C329" t="str">
            <v>UND</v>
          </cell>
          <cell r="D329">
            <v>199000</v>
          </cell>
        </row>
        <row r="330">
          <cell r="A330">
            <v>319</v>
          </cell>
          <cell r="B330" t="str">
            <v>LAVAMANOS</v>
          </cell>
          <cell r="C330" t="str">
            <v>UND</v>
          </cell>
          <cell r="D330">
            <v>74000</v>
          </cell>
        </row>
        <row r="331">
          <cell r="A331">
            <v>320</v>
          </cell>
          <cell r="B331" t="str">
            <v>SIFON BOTELLA</v>
          </cell>
          <cell r="C331" t="str">
            <v>UND</v>
          </cell>
          <cell r="D331">
            <v>7500</v>
          </cell>
        </row>
        <row r="332">
          <cell r="A332">
            <v>321</v>
          </cell>
          <cell r="B332" t="str">
            <v>GRIFERIA PARA LAVAMANOS</v>
          </cell>
          <cell r="C332" t="str">
            <v>UND</v>
          </cell>
          <cell r="D332">
            <v>21500</v>
          </cell>
        </row>
        <row r="333">
          <cell r="A333">
            <v>322</v>
          </cell>
          <cell r="B333" t="str">
            <v>DUCHA UNA MANIJA Y ACCESORIOS</v>
          </cell>
          <cell r="C333" t="str">
            <v>UND</v>
          </cell>
          <cell r="D333">
            <v>11000</v>
          </cell>
        </row>
        <row r="334">
          <cell r="A334">
            <v>323</v>
          </cell>
          <cell r="B334" t="str">
            <v>ORINAL INSTITUCIONAL</v>
          </cell>
          <cell r="C334" t="str">
            <v>UND</v>
          </cell>
          <cell r="D334">
            <v>68000</v>
          </cell>
        </row>
        <row r="335">
          <cell r="A335">
            <v>324</v>
          </cell>
          <cell r="B335" t="str">
            <v>JUEGO DE INCRUSTACIONES</v>
          </cell>
          <cell r="C335" t="str">
            <v>UND</v>
          </cell>
          <cell r="D335">
            <v>29000</v>
          </cell>
        </row>
        <row r="336">
          <cell r="A336">
            <v>325</v>
          </cell>
          <cell r="B336" t="str">
            <v>FLOTADOR PLASTICO</v>
          </cell>
          <cell r="C336" t="str">
            <v>UND</v>
          </cell>
          <cell r="D336">
            <v>10000</v>
          </cell>
        </row>
        <row r="337">
          <cell r="A337">
            <v>326</v>
          </cell>
          <cell r="B337" t="str">
            <v>TANQUE PLASTICO 1000 LTS</v>
          </cell>
          <cell r="C337" t="str">
            <v>UND</v>
          </cell>
          <cell r="D337">
            <v>300000</v>
          </cell>
        </row>
        <row r="338">
          <cell r="A338">
            <v>327</v>
          </cell>
          <cell r="B338" t="str">
            <v>TANQUE PLASTICO 500 LTS</v>
          </cell>
          <cell r="C338" t="str">
            <v>UND</v>
          </cell>
          <cell r="D338">
            <v>145000</v>
          </cell>
        </row>
        <row r="339">
          <cell r="A339">
            <v>328</v>
          </cell>
          <cell r="B339" t="str">
            <v>IMPERMEABILIZANTE</v>
          </cell>
          <cell r="C339" t="str">
            <v>GL</v>
          </cell>
          <cell r="D339">
            <v>30000</v>
          </cell>
        </row>
        <row r="340">
          <cell r="A340">
            <v>329</v>
          </cell>
          <cell r="B340" t="str">
            <v>LACA PARA LADRILLO</v>
          </cell>
          <cell r="C340" t="str">
            <v>GL</v>
          </cell>
          <cell r="D340">
            <v>35000</v>
          </cell>
        </row>
        <row r="341">
          <cell r="A341">
            <v>330</v>
          </cell>
          <cell r="B341" t="str">
            <v>CORAZA</v>
          </cell>
          <cell r="C341" t="str">
            <v>GL</v>
          </cell>
          <cell r="D341">
            <v>40000</v>
          </cell>
        </row>
        <row r="342">
          <cell r="A342">
            <v>331</v>
          </cell>
          <cell r="B342" t="str">
            <v xml:space="preserve">TEJA A.C. Nº 4 </v>
          </cell>
          <cell r="C342" t="str">
            <v>UND</v>
          </cell>
          <cell r="D342">
            <v>23000</v>
          </cell>
        </row>
        <row r="343">
          <cell r="A343">
            <v>332</v>
          </cell>
          <cell r="B343" t="str">
            <v>TEJA A.C. Nº 6</v>
          </cell>
          <cell r="C343" t="str">
            <v>UND</v>
          </cell>
          <cell r="D343">
            <v>29000</v>
          </cell>
        </row>
        <row r="344">
          <cell r="A344">
            <v>333</v>
          </cell>
          <cell r="B344" t="str">
            <v>TEJA A.C. Nº 8</v>
          </cell>
          <cell r="C344" t="str">
            <v>UND</v>
          </cell>
          <cell r="D344">
            <v>39500</v>
          </cell>
        </row>
        <row r="345">
          <cell r="A345">
            <v>334</v>
          </cell>
          <cell r="B345" t="str">
            <v>TEJA A.C. Nº 10</v>
          </cell>
          <cell r="C345" t="str">
            <v>UND</v>
          </cell>
          <cell r="D345">
            <v>45000</v>
          </cell>
        </row>
        <row r="346">
          <cell r="A346">
            <v>335</v>
          </cell>
          <cell r="B346" t="str">
            <v>SILICONA TRANSPARENTE</v>
          </cell>
          <cell r="C346" t="str">
            <v>UND</v>
          </cell>
          <cell r="D346">
            <v>14000</v>
          </cell>
        </row>
        <row r="347">
          <cell r="A347">
            <v>336</v>
          </cell>
          <cell r="B347" t="str">
            <v>VINILO TIPO 2</v>
          </cell>
          <cell r="C347" t="str">
            <v>GL</v>
          </cell>
          <cell r="D347">
            <v>30000</v>
          </cell>
        </row>
        <row r="348">
          <cell r="A348">
            <v>337</v>
          </cell>
          <cell r="B348" t="str">
            <v>GRAPAS</v>
          </cell>
          <cell r="C348" t="str">
            <v>KG</v>
          </cell>
          <cell r="D348">
            <v>5400</v>
          </cell>
        </row>
        <row r="350">
          <cell r="A350" t="str">
            <v>EQUIPO</v>
          </cell>
        </row>
        <row r="352">
          <cell r="A352" t="str">
            <v>CODIGO</v>
          </cell>
          <cell r="B352" t="str">
            <v>DESCRIPCION</v>
          </cell>
          <cell r="C352" t="str">
            <v>MARCA</v>
          </cell>
          <cell r="D352" t="str">
            <v>TIPO</v>
          </cell>
          <cell r="E352" t="str">
            <v>TARIFA/HORA</v>
          </cell>
        </row>
        <row r="354">
          <cell r="A354">
            <v>600</v>
          </cell>
          <cell r="B354" t="str">
            <v>ANDAMIO SECCION</v>
          </cell>
          <cell r="D354" t="str">
            <v>MS</v>
          </cell>
          <cell r="E354">
            <v>10000</v>
          </cell>
        </row>
        <row r="355">
          <cell r="A355">
            <v>601</v>
          </cell>
          <cell r="B355" t="str">
            <v>PARAL</v>
          </cell>
          <cell r="D355" t="str">
            <v>MS</v>
          </cell>
          <cell r="E355">
            <v>4500</v>
          </cell>
        </row>
        <row r="356">
          <cell r="A356">
            <v>602</v>
          </cell>
          <cell r="B356" t="str">
            <v xml:space="preserve">VIBRADOR </v>
          </cell>
          <cell r="C356" t="str">
            <v>FIAT</v>
          </cell>
          <cell r="D356" t="str">
            <v>GASOLINA</v>
          </cell>
          <cell r="E356">
            <v>2500</v>
          </cell>
        </row>
        <row r="357">
          <cell r="A357">
            <v>603</v>
          </cell>
          <cell r="B357" t="str">
            <v>FORMALETA METALICA</v>
          </cell>
          <cell r="C357" t="str">
            <v>-</v>
          </cell>
          <cell r="D357" t="str">
            <v>GENERICO</v>
          </cell>
          <cell r="E357">
            <v>1000</v>
          </cell>
        </row>
        <row r="358">
          <cell r="A358">
            <v>604</v>
          </cell>
          <cell r="B358" t="str">
            <v>FORMALETA SARDINEL</v>
          </cell>
          <cell r="C358" t="str">
            <v>-</v>
          </cell>
          <cell r="D358" t="str">
            <v>GENERICO</v>
          </cell>
          <cell r="E358">
            <v>250</v>
          </cell>
        </row>
        <row r="359">
          <cell r="A359">
            <v>605</v>
          </cell>
          <cell r="B359" t="str">
            <v>MEZCLADORA 9 PIES CUB.</v>
          </cell>
          <cell r="C359" t="str">
            <v>SEMCO</v>
          </cell>
          <cell r="D359" t="str">
            <v>GASOLINA</v>
          </cell>
          <cell r="E359">
            <v>6250</v>
          </cell>
        </row>
        <row r="360">
          <cell r="A360">
            <v>606</v>
          </cell>
          <cell r="B360" t="str">
            <v>MOTOBOMBA</v>
          </cell>
          <cell r="C360" t="str">
            <v>YAMAHA</v>
          </cell>
          <cell r="D360" t="str">
            <v>ELECTRICO</v>
          </cell>
          <cell r="E360">
            <v>3750</v>
          </cell>
        </row>
        <row r="361">
          <cell r="A361">
            <v>607</v>
          </cell>
          <cell r="B361" t="str">
            <v>PLACA VIBRATORIA</v>
          </cell>
          <cell r="C361" t="str">
            <v>SEMCO</v>
          </cell>
          <cell r="D361" t="str">
            <v>RANA</v>
          </cell>
          <cell r="E361">
            <v>6250</v>
          </cell>
        </row>
        <row r="362">
          <cell r="A362">
            <v>608</v>
          </cell>
          <cell r="B362" t="str">
            <v>RETROEXCAVADORA JD-510</v>
          </cell>
          <cell r="C362" t="str">
            <v>J. D.</v>
          </cell>
          <cell r="D362" t="str">
            <v>DD</v>
          </cell>
          <cell r="E362">
            <v>440000</v>
          </cell>
        </row>
        <row r="363">
          <cell r="A363">
            <v>609</v>
          </cell>
          <cell r="B363" t="str">
            <v>VIBRADOR DE CONCRETO</v>
          </cell>
          <cell r="C363" t="str">
            <v>POLLITO</v>
          </cell>
          <cell r="D363" t="str">
            <v>GENERICO</v>
          </cell>
          <cell r="E363">
            <v>2500</v>
          </cell>
        </row>
        <row r="364">
          <cell r="A364">
            <v>610</v>
          </cell>
          <cell r="B364" t="str">
            <v>VOLQUETA 3 M3</v>
          </cell>
          <cell r="C364" t="str">
            <v>-</v>
          </cell>
          <cell r="D364" t="str">
            <v>-</v>
          </cell>
          <cell r="E364">
            <v>31250</v>
          </cell>
        </row>
        <row r="365">
          <cell r="A365">
            <v>611</v>
          </cell>
          <cell r="B365" t="str">
            <v>HERRAMIENTA MENOR</v>
          </cell>
          <cell r="C365" t="str">
            <v>-</v>
          </cell>
          <cell r="D365" t="str">
            <v>-</v>
          </cell>
          <cell r="E365">
            <v>0.05</v>
          </cell>
        </row>
        <row r="366">
          <cell r="A366">
            <v>612</v>
          </cell>
          <cell r="B366" t="str">
            <v>SECION ANDAMIOS</v>
          </cell>
          <cell r="E366">
            <v>10000</v>
          </cell>
        </row>
        <row r="367">
          <cell r="A367">
            <v>613</v>
          </cell>
          <cell r="B367" t="str">
            <v>COMPRESOR DE 2 MARTILLOS</v>
          </cell>
          <cell r="C367" t="str">
            <v>FIAT</v>
          </cell>
          <cell r="D367" t="str">
            <v>GENERICO</v>
          </cell>
          <cell r="E367">
            <v>40000</v>
          </cell>
        </row>
        <row r="368">
          <cell r="A368">
            <v>614</v>
          </cell>
          <cell r="B368" t="str">
            <v xml:space="preserve">CARGADOR FRONTAL </v>
          </cell>
          <cell r="C368" t="str">
            <v>FIAT</v>
          </cell>
          <cell r="D368" t="str">
            <v>GENERICO</v>
          </cell>
          <cell r="E368">
            <v>60000</v>
          </cell>
        </row>
        <row r="369">
          <cell r="A369">
            <v>615</v>
          </cell>
          <cell r="B369" t="str">
            <v>BULLDOZER D-6</v>
          </cell>
          <cell r="C369" t="str">
            <v>CATERPILAR</v>
          </cell>
          <cell r="D369" t="str">
            <v>GENERICO</v>
          </cell>
          <cell r="E369">
            <v>600000</v>
          </cell>
        </row>
        <row r="370">
          <cell r="A370">
            <v>616</v>
          </cell>
          <cell r="B370" t="str">
            <v>VIBROCOMPACTADOR ELECTRICO</v>
          </cell>
          <cell r="C370" t="str">
            <v>FIAT</v>
          </cell>
          <cell r="D370" t="str">
            <v>GENERICO</v>
          </cell>
          <cell r="E370">
            <v>40000</v>
          </cell>
        </row>
        <row r="371">
          <cell r="A371">
            <v>617</v>
          </cell>
          <cell r="B371" t="str">
            <v xml:space="preserve">VIBROCOMPACTADOR </v>
          </cell>
          <cell r="C371" t="str">
            <v>FIAT</v>
          </cell>
          <cell r="D371" t="str">
            <v>GASOLINA</v>
          </cell>
          <cell r="E371">
            <v>45000</v>
          </cell>
        </row>
        <row r="372">
          <cell r="A372">
            <v>618</v>
          </cell>
          <cell r="B372" t="str">
            <v>EQUIPO TOPOGRAFIA</v>
          </cell>
          <cell r="E372">
            <v>51880</v>
          </cell>
        </row>
        <row r="373">
          <cell r="A373">
            <v>619</v>
          </cell>
          <cell r="B373" t="str">
            <v>APISONADOR</v>
          </cell>
          <cell r="C373" t="str">
            <v>STOW</v>
          </cell>
          <cell r="D373" t="str">
            <v>GASOLINA</v>
          </cell>
          <cell r="E373">
            <v>6250</v>
          </cell>
        </row>
        <row r="374">
          <cell r="A374">
            <v>620</v>
          </cell>
          <cell r="B374" t="str">
            <v>VOLQUETA TIPO 600</v>
          </cell>
          <cell r="C374" t="str">
            <v>FORD</v>
          </cell>
          <cell r="E374">
            <v>31250</v>
          </cell>
        </row>
        <row r="375">
          <cell r="A375">
            <v>621</v>
          </cell>
          <cell r="B375" t="str">
            <v xml:space="preserve">MOTONIVELADORA CAT. </v>
          </cell>
          <cell r="C375" t="str">
            <v>CATERPILAR</v>
          </cell>
          <cell r="D375" t="str">
            <v>12F</v>
          </cell>
          <cell r="E375">
            <v>75000</v>
          </cell>
        </row>
        <row r="376">
          <cell r="A376">
            <v>622</v>
          </cell>
          <cell r="B376" t="str">
            <v>CILINDRO GALION</v>
          </cell>
          <cell r="E376">
            <v>55000</v>
          </cell>
        </row>
        <row r="377">
          <cell r="A377">
            <v>623</v>
          </cell>
          <cell r="B377" t="str">
            <v>TANQUE DE AGUA  FORD</v>
          </cell>
          <cell r="C377" t="str">
            <v>FORD</v>
          </cell>
          <cell r="D377">
            <v>600</v>
          </cell>
          <cell r="E377">
            <v>31250</v>
          </cell>
        </row>
        <row r="380">
          <cell r="A380">
            <v>650</v>
          </cell>
          <cell r="B380" t="str">
            <v>TRANSPORTE</v>
          </cell>
          <cell r="C380" t="str">
            <v>KG</v>
          </cell>
          <cell r="E380">
            <v>25</v>
          </cell>
        </row>
        <row r="381">
          <cell r="A381">
            <v>651</v>
          </cell>
          <cell r="B381" t="str">
            <v>TRANSPORTE</v>
          </cell>
          <cell r="C381" t="str">
            <v>m3-km</v>
          </cell>
          <cell r="E381">
            <v>600</v>
          </cell>
        </row>
        <row r="390">
          <cell r="B390" t="str">
            <v>MANO DE OBRA</v>
          </cell>
        </row>
        <row r="392">
          <cell r="B392" t="str">
            <v>DESCRIPCION</v>
          </cell>
          <cell r="C392" t="str">
            <v>JORNAL</v>
          </cell>
          <cell r="D392" t="str">
            <v>PRESTACIONES</v>
          </cell>
          <cell r="E392" t="str">
            <v xml:space="preserve">JORNAL TOTAL </v>
          </cell>
        </row>
        <row r="393">
          <cell r="A393">
            <v>694</v>
          </cell>
          <cell r="B393" t="str">
            <v>CUADRILLA AA</v>
          </cell>
          <cell r="C393">
            <v>4923</v>
          </cell>
          <cell r="D393">
            <v>0.95</v>
          </cell>
          <cell r="E393">
            <v>9599.85</v>
          </cell>
        </row>
        <row r="394">
          <cell r="A394">
            <v>695</v>
          </cell>
          <cell r="B394" t="str">
            <v>CUADRILLA BB</v>
          </cell>
          <cell r="C394">
            <v>5415</v>
          </cell>
          <cell r="D394">
            <v>0.95</v>
          </cell>
          <cell r="E394">
            <v>10559.25</v>
          </cell>
        </row>
        <row r="395">
          <cell r="A395">
            <v>696</v>
          </cell>
          <cell r="B395" t="str">
            <v>CUADRILLA CC</v>
          </cell>
          <cell r="C395">
            <v>5661</v>
          </cell>
          <cell r="D395">
            <v>0.95</v>
          </cell>
          <cell r="E395">
            <v>11038.949999999999</v>
          </cell>
        </row>
        <row r="396">
          <cell r="A396">
            <v>697</v>
          </cell>
          <cell r="B396" t="str">
            <v>CUADRILLA DD</v>
          </cell>
          <cell r="C396">
            <v>5908</v>
          </cell>
          <cell r="D396">
            <v>0.95</v>
          </cell>
          <cell r="E396">
            <v>11520.6</v>
          </cell>
        </row>
        <row r="397">
          <cell r="A397">
            <v>698</v>
          </cell>
          <cell r="B397" t="str">
            <v>OFICIAL</v>
          </cell>
          <cell r="C397">
            <v>3133</v>
          </cell>
          <cell r="D397">
            <v>0.95</v>
          </cell>
          <cell r="E397">
            <v>6109.3499999999995</v>
          </cell>
        </row>
        <row r="398">
          <cell r="A398">
            <v>699</v>
          </cell>
          <cell r="B398" t="str">
            <v>AYUDANTE</v>
          </cell>
          <cell r="C398">
            <v>1790</v>
          </cell>
          <cell r="D398">
            <v>0.95</v>
          </cell>
          <cell r="E398">
            <v>3490.5</v>
          </cell>
        </row>
        <row r="399">
          <cell r="A399">
            <v>700</v>
          </cell>
          <cell r="B399" t="str">
            <v xml:space="preserve">CUADRILLA A. </v>
          </cell>
          <cell r="C399">
            <v>41713</v>
          </cell>
          <cell r="D399">
            <v>0.95</v>
          </cell>
          <cell r="E399">
            <v>81340.349999999991</v>
          </cell>
        </row>
        <row r="400">
          <cell r="A400">
            <v>701</v>
          </cell>
          <cell r="B400" t="str">
            <v>CUADRILLA B.</v>
          </cell>
          <cell r="C400">
            <v>4923</v>
          </cell>
          <cell r="D400">
            <v>0.95</v>
          </cell>
          <cell r="E400">
            <v>9599.85</v>
          </cell>
        </row>
        <row r="401">
          <cell r="A401">
            <v>702</v>
          </cell>
          <cell r="B401" t="str">
            <v xml:space="preserve">CUADRILLA C. </v>
          </cell>
          <cell r="C401">
            <v>5370</v>
          </cell>
          <cell r="D401">
            <v>0.95</v>
          </cell>
          <cell r="E401">
            <v>10471.5</v>
          </cell>
        </row>
        <row r="402">
          <cell r="A402">
            <v>703</v>
          </cell>
          <cell r="B402" t="str">
            <v xml:space="preserve">CUADRILLA D. </v>
          </cell>
          <cell r="C402">
            <v>3580</v>
          </cell>
          <cell r="D402">
            <v>0.95</v>
          </cell>
          <cell r="E402">
            <v>6981</v>
          </cell>
        </row>
        <row r="403">
          <cell r="A403">
            <v>704</v>
          </cell>
          <cell r="B403" t="str">
            <v>MAESTRO GENERAL</v>
          </cell>
          <cell r="C403">
            <v>35000</v>
          </cell>
          <cell r="D403">
            <v>0.95</v>
          </cell>
          <cell r="E403">
            <v>68250</v>
          </cell>
        </row>
        <row r="404">
          <cell r="A404">
            <v>705</v>
          </cell>
          <cell r="B404" t="str">
            <v>TOPOGRAFO</v>
          </cell>
          <cell r="C404">
            <v>44150</v>
          </cell>
          <cell r="D404">
            <v>0.95</v>
          </cell>
          <cell r="E404">
            <v>86092.5</v>
          </cell>
        </row>
        <row r="405">
          <cell r="A405">
            <v>706</v>
          </cell>
          <cell r="B405" t="str">
            <v>CADENERO 1°</v>
          </cell>
          <cell r="C405">
            <v>27445</v>
          </cell>
          <cell r="D405">
            <v>0.95</v>
          </cell>
          <cell r="E405">
            <v>53517.75</v>
          </cell>
        </row>
        <row r="406">
          <cell r="A406">
            <v>707</v>
          </cell>
          <cell r="B406" t="str">
            <v xml:space="preserve">METALICA </v>
          </cell>
          <cell r="D406">
            <v>0.95</v>
          </cell>
          <cell r="E406">
            <v>0</v>
          </cell>
        </row>
        <row r="407">
          <cell r="A407">
            <v>708</v>
          </cell>
          <cell r="B407" t="str">
            <v>ORNAMENTADOR</v>
          </cell>
          <cell r="C407">
            <v>35000</v>
          </cell>
          <cell r="D407">
            <v>0.95</v>
          </cell>
          <cell r="E407">
            <v>68250</v>
          </cell>
        </row>
        <row r="408">
          <cell r="A408">
            <v>709</v>
          </cell>
          <cell r="B408" t="str">
            <v>CUADRILLA DE PLOMERIA</v>
          </cell>
          <cell r="C408">
            <v>5415.3</v>
          </cell>
          <cell r="D408">
            <v>0.95</v>
          </cell>
          <cell r="E408">
            <v>10559.835000000001</v>
          </cell>
        </row>
        <row r="409">
          <cell r="A409">
            <v>711</v>
          </cell>
          <cell r="B409" t="str">
            <v>COMISION TOPOGRAFIA</v>
          </cell>
          <cell r="C409">
            <v>73743</v>
          </cell>
          <cell r="D409">
            <v>0.95</v>
          </cell>
          <cell r="E409">
            <v>143798.85</v>
          </cell>
        </row>
        <row r="410">
          <cell r="A410">
            <v>712</v>
          </cell>
          <cell r="B410" t="str">
            <v>CUADRILLA E</v>
          </cell>
          <cell r="C410">
            <v>3580</v>
          </cell>
          <cell r="D410">
            <v>0.95</v>
          </cell>
          <cell r="E410">
            <v>6981</v>
          </cell>
        </row>
        <row r="411">
          <cell r="A411">
            <v>713</v>
          </cell>
          <cell r="B411" t="str">
            <v>CUADRILLA F</v>
          </cell>
          <cell r="C411">
            <v>45293</v>
          </cell>
          <cell r="D411">
            <v>0.95</v>
          </cell>
          <cell r="E411">
            <v>88321.349999999991</v>
          </cell>
        </row>
        <row r="412">
          <cell r="A412">
            <v>714</v>
          </cell>
          <cell r="B412" t="str">
            <v>CADENERO 2°</v>
          </cell>
          <cell r="C412">
            <v>2148</v>
          </cell>
          <cell r="D412">
            <v>0.95</v>
          </cell>
        </row>
        <row r="413">
          <cell r="B413" t="str">
            <v>ANALISIS DE CUADRILAS</v>
          </cell>
        </row>
        <row r="414">
          <cell r="B414" t="str">
            <v>MAESTRO GENERAL</v>
          </cell>
          <cell r="E414" t="str">
            <v>CUADRILLA A</v>
          </cell>
        </row>
        <row r="416">
          <cell r="B416" t="str">
            <v>JORNAL</v>
          </cell>
          <cell r="C416">
            <v>35000</v>
          </cell>
          <cell r="E416" t="str">
            <v>JORNAL - MAESTRO</v>
          </cell>
          <cell r="F416">
            <v>35000</v>
          </cell>
        </row>
        <row r="417">
          <cell r="B417" t="str">
            <v xml:space="preserve">PRESTACIONES </v>
          </cell>
          <cell r="C417">
            <v>33250</v>
          </cell>
          <cell r="E417" t="str">
            <v>JORNAL - OFICIAL</v>
          </cell>
          <cell r="F417">
            <v>3133</v>
          </cell>
        </row>
        <row r="418">
          <cell r="B418" t="str">
            <v>JORNAL TOTAL</v>
          </cell>
          <cell r="C418">
            <v>68250</v>
          </cell>
          <cell r="E418" t="str">
            <v>JORNAL ( 2 AYUDANTES )</v>
          </cell>
          <cell r="F418">
            <v>3580</v>
          </cell>
        </row>
        <row r="419">
          <cell r="E419" t="str">
            <v xml:space="preserve">PRESTACIONES </v>
          </cell>
          <cell r="F419">
            <v>39627.35</v>
          </cell>
        </row>
        <row r="420">
          <cell r="E420" t="str">
            <v>JORNAL TOTAL</v>
          </cell>
          <cell r="F420">
            <v>81340.350000000006</v>
          </cell>
        </row>
        <row r="421">
          <cell r="B421" t="str">
            <v>CUADRILLA AA</v>
          </cell>
        </row>
        <row r="422">
          <cell r="E422" t="str">
            <v>CUADRILLA C</v>
          </cell>
        </row>
        <row r="423">
          <cell r="B423" t="str">
            <v>JORNAL - OFICIAL</v>
          </cell>
          <cell r="C423">
            <v>3133</v>
          </cell>
        </row>
        <row r="424">
          <cell r="B424" t="str">
            <v>JORNAL - AYUDANTE</v>
          </cell>
          <cell r="C424">
            <v>1790</v>
          </cell>
          <cell r="E424" t="str">
            <v>JORNAL ( 3 AYUDANTES )</v>
          </cell>
          <cell r="F424">
            <v>5370</v>
          </cell>
        </row>
        <row r="425">
          <cell r="B425" t="str">
            <v xml:space="preserve">PRESTACIONES </v>
          </cell>
          <cell r="C425">
            <v>4676.8499999999995</v>
          </cell>
          <cell r="E425" t="str">
            <v xml:space="preserve">PRESTACIONES </v>
          </cell>
          <cell r="F425">
            <v>5101.5</v>
          </cell>
        </row>
        <row r="426">
          <cell r="B426" t="str">
            <v>JORNAL TOTAL</v>
          </cell>
          <cell r="C426">
            <v>9599.8499999999985</v>
          </cell>
          <cell r="E426" t="str">
            <v>JORNAL TOTAL</v>
          </cell>
          <cell r="F426">
            <v>10471.5</v>
          </cell>
        </row>
        <row r="429">
          <cell r="B429" t="str">
            <v>CUADRILLA D</v>
          </cell>
          <cell r="E429" t="str">
            <v>COMISION TOPOGRAFIA</v>
          </cell>
        </row>
        <row r="430">
          <cell r="E430" t="str">
            <v>JORNAL - TOPOGRAFO</v>
          </cell>
          <cell r="F430">
            <v>44150</v>
          </cell>
        </row>
        <row r="431">
          <cell r="B431" t="str">
            <v>JORNAL - MAESTRO)</v>
          </cell>
          <cell r="C431">
            <v>35000</v>
          </cell>
          <cell r="E431" t="str">
            <v>JORNAL ( CADENERO 1° )</v>
          </cell>
          <cell r="F431">
            <v>27445</v>
          </cell>
        </row>
        <row r="432">
          <cell r="B432" t="str">
            <v>JORNAL ( 2 AYUDANTES )</v>
          </cell>
          <cell r="C432">
            <v>3580</v>
          </cell>
          <cell r="E432" t="str">
            <v>JORNAL ( CADENERO 2°)</v>
          </cell>
          <cell r="F432">
            <v>2148</v>
          </cell>
        </row>
        <row r="433">
          <cell r="B433" t="str">
            <v xml:space="preserve">PRESTACIONES </v>
          </cell>
          <cell r="C433">
            <v>36651</v>
          </cell>
          <cell r="E433" t="str">
            <v xml:space="preserve">PRESTACIONES </v>
          </cell>
          <cell r="F433">
            <v>68015.25</v>
          </cell>
        </row>
        <row r="434">
          <cell r="B434" t="str">
            <v>JORNAL TOTAL</v>
          </cell>
          <cell r="C434">
            <v>75231</v>
          </cell>
          <cell r="E434" t="str">
            <v>JORNAL TOTAL</v>
          </cell>
          <cell r="F434">
            <v>141758.25</v>
          </cell>
        </row>
        <row r="437">
          <cell r="B437" t="str">
            <v>SUB-CONTRATOS</v>
          </cell>
        </row>
        <row r="439">
          <cell r="B439" t="str">
            <v>DESCRIPCION</v>
          </cell>
          <cell r="C439" t="str">
            <v>JORNAL</v>
          </cell>
          <cell r="D439" t="str">
            <v>PRESTACIONES</v>
          </cell>
          <cell r="E439" t="str">
            <v xml:space="preserve">JORNAL TOTAL </v>
          </cell>
        </row>
        <row r="441">
          <cell r="A441">
            <v>800</v>
          </cell>
          <cell r="B441" t="str">
            <v>SUB-CONTRATO HIDRAULICO</v>
          </cell>
          <cell r="D441">
            <v>0.38</v>
          </cell>
          <cell r="E441">
            <v>0</v>
          </cell>
        </row>
        <row r="442">
          <cell r="A442">
            <v>801</v>
          </cell>
          <cell r="B442" t="str">
            <v xml:space="preserve">SUB CONTRATO </v>
          </cell>
          <cell r="C442">
            <v>581060.6</v>
          </cell>
          <cell r="D442">
            <v>0.75</v>
          </cell>
          <cell r="E442">
            <v>435795.44999999995</v>
          </cell>
        </row>
        <row r="443">
          <cell r="A443">
            <v>802</v>
          </cell>
          <cell r="B443" t="str">
            <v>COMISION DE TOPOGRAFIA</v>
          </cell>
          <cell r="C443">
            <v>14000</v>
          </cell>
          <cell r="D443">
            <v>0.75</v>
          </cell>
          <cell r="E443">
            <v>10500</v>
          </cell>
        </row>
        <row r="444">
          <cell r="A444">
            <v>803</v>
          </cell>
          <cell r="B444" t="str">
            <v>EBANISTERIA</v>
          </cell>
          <cell r="C444">
            <v>14000</v>
          </cell>
          <cell r="D444">
            <v>0.4</v>
          </cell>
          <cell r="E444">
            <v>5600</v>
          </cell>
        </row>
        <row r="445">
          <cell r="A445">
            <v>804</v>
          </cell>
          <cell r="B445" t="str">
            <v>ELECTRICA</v>
          </cell>
          <cell r="C445">
            <v>20000</v>
          </cell>
          <cell r="D445">
            <v>0.75</v>
          </cell>
          <cell r="E445">
            <v>15000</v>
          </cell>
        </row>
        <row r="446">
          <cell r="A446">
            <v>805</v>
          </cell>
          <cell r="B446" t="str">
            <v>MAMPOSTERIA CUADRILLA</v>
          </cell>
          <cell r="C446">
            <v>16000</v>
          </cell>
          <cell r="D446">
            <v>0.75</v>
          </cell>
          <cell r="E446">
            <v>12000</v>
          </cell>
        </row>
        <row r="447">
          <cell r="A447">
            <v>806</v>
          </cell>
          <cell r="B447" t="str">
            <v>MAESTRO GENERAL</v>
          </cell>
          <cell r="C447">
            <v>12000</v>
          </cell>
          <cell r="D447">
            <v>0.75</v>
          </cell>
          <cell r="E447">
            <v>9000</v>
          </cell>
        </row>
        <row r="448">
          <cell r="A448">
            <v>807</v>
          </cell>
          <cell r="B448" t="str">
            <v xml:space="preserve">METALICA </v>
          </cell>
          <cell r="C448">
            <v>18000</v>
          </cell>
          <cell r="D448">
            <v>0.75</v>
          </cell>
          <cell r="E448">
            <v>13500</v>
          </cell>
        </row>
        <row r="449">
          <cell r="A449">
            <v>808</v>
          </cell>
          <cell r="B449" t="str">
            <v>ORNAMENTADOR</v>
          </cell>
          <cell r="C449">
            <v>21000</v>
          </cell>
          <cell r="D449">
            <v>0.5</v>
          </cell>
          <cell r="E449">
            <v>10500</v>
          </cell>
        </row>
        <row r="450">
          <cell r="A450">
            <v>809</v>
          </cell>
          <cell r="B450" t="str">
            <v>TUBERO</v>
          </cell>
          <cell r="C450">
            <v>18000</v>
          </cell>
          <cell r="D450">
            <v>0.75</v>
          </cell>
          <cell r="E450">
            <v>13500</v>
          </cell>
        </row>
        <row r="451">
          <cell r="A451">
            <v>810</v>
          </cell>
          <cell r="B451" t="str">
            <v>ASEO GENERAL</v>
          </cell>
          <cell r="C451">
            <v>26000</v>
          </cell>
          <cell r="D451">
            <v>0.75</v>
          </cell>
          <cell r="E451">
            <v>19500</v>
          </cell>
        </row>
        <row r="452">
          <cell r="A452">
            <v>811</v>
          </cell>
          <cell r="B452" t="str">
            <v>CODIGO NO DEFINIDO</v>
          </cell>
        </row>
        <row r="453">
          <cell r="A453">
            <v>812</v>
          </cell>
          <cell r="B453" t="str">
            <v>SUB-CONTRATO ELECTRICO</v>
          </cell>
          <cell r="D453">
            <v>0.38</v>
          </cell>
          <cell r="E453">
            <v>0</v>
          </cell>
        </row>
        <row r="454">
          <cell r="A454">
            <v>813</v>
          </cell>
          <cell r="B454" t="str">
            <v>SUB-CONTRATO PINTURA</v>
          </cell>
          <cell r="D454">
            <v>0.45</v>
          </cell>
          <cell r="E454">
            <v>0</v>
          </cell>
        </row>
        <row r="457">
          <cell r="B457" t="str">
            <v>ANALISIS  DESCRIPTIVO DEL A.I.U</v>
          </cell>
        </row>
        <row r="458">
          <cell r="B458" t="str">
            <v xml:space="preserve">VALOR DIRECTO DE LA OBRA </v>
          </cell>
          <cell r="D458">
            <v>1010371147.53</v>
          </cell>
        </row>
        <row r="460">
          <cell r="C460" t="str">
            <v>%</v>
          </cell>
          <cell r="D460" t="str">
            <v>VALOR ( $ )</v>
          </cell>
        </row>
        <row r="462">
          <cell r="A462">
            <v>900</v>
          </cell>
          <cell r="B462" t="str">
            <v>GASTOS ADMINISTRATIVOS</v>
          </cell>
          <cell r="C462">
            <v>0.12000000000000001</v>
          </cell>
          <cell r="D462">
            <v>121244537.7036</v>
          </cell>
          <cell r="F462">
            <v>0.12000000000000001</v>
          </cell>
        </row>
        <row r="464">
          <cell r="B464" t="str">
            <v>PERSONAL POR NOMINA</v>
          </cell>
          <cell r="C464">
            <v>4.1599999999999998E-2</v>
          </cell>
          <cell r="D464">
            <v>42031439.737247996</v>
          </cell>
        </row>
        <row r="465">
          <cell r="B465" t="str">
            <v>POLIZAS</v>
          </cell>
          <cell r="C465">
            <v>8.9999999999999993E-3</v>
          </cell>
          <cell r="D465">
            <v>9093340.3277699985</v>
          </cell>
        </row>
        <row r="466">
          <cell r="B466" t="str">
            <v>RETENCIONES</v>
          </cell>
          <cell r="C466">
            <v>5.04E-2</v>
          </cell>
          <cell r="D466">
            <v>50922705.835511997</v>
          </cell>
        </row>
        <row r="467">
          <cell r="B467" t="str">
            <v>GASTOS OFICINA</v>
          </cell>
          <cell r="C467">
            <v>3.0000000000000001E-3</v>
          </cell>
          <cell r="D467">
            <v>3031113.4425900001</v>
          </cell>
        </row>
        <row r="468">
          <cell r="B468" t="str">
            <v>CAMPAMENTOS</v>
          </cell>
          <cell r="C468">
            <v>3.0000000000000001E-3</v>
          </cell>
          <cell r="D468">
            <v>3031113.4425900001</v>
          </cell>
        </row>
        <row r="469">
          <cell r="B469" t="str">
            <v>OTROS GASTOS ADMINISTRATIVOS</v>
          </cell>
          <cell r="C469">
            <v>1.2999999999999999E-2</v>
          </cell>
          <cell r="D469">
            <v>13134824.917889999</v>
          </cell>
        </row>
        <row r="472">
          <cell r="A472">
            <v>901</v>
          </cell>
          <cell r="B472" t="str">
            <v>IMPREVISTOS</v>
          </cell>
          <cell r="C472">
            <v>0.08</v>
          </cell>
          <cell r="D472">
            <v>80829691.802399993</v>
          </cell>
        </row>
        <row r="475">
          <cell r="A475">
            <v>902</v>
          </cell>
          <cell r="B475" t="str">
            <v>UTILIDAD</v>
          </cell>
          <cell r="C475">
            <v>0.05</v>
          </cell>
          <cell r="D475">
            <v>50518557.376500003</v>
          </cell>
        </row>
        <row r="478">
          <cell r="A478">
            <v>903</v>
          </cell>
          <cell r="B478" t="str">
            <v>TOTAL COSTO INDIRECTO</v>
          </cell>
          <cell r="C478">
            <v>0.25</v>
          </cell>
          <cell r="D478">
            <v>252592786.88249999</v>
          </cell>
        </row>
      </sheetData>
      <sheetData sheetId="4" refreshError="1">
        <row r="2">
          <cell r="B2" t="str">
            <v>ALCALDIA DE OROCUE, DPTO CASANARE</v>
          </cell>
        </row>
        <row r="3">
          <cell r="B3" t="str">
            <v>Precios del Mercado en el Mcpio de Orocué.</v>
          </cell>
        </row>
        <row r="4">
          <cell r="B4" t="str">
            <v>Palacio Municipal</v>
          </cell>
        </row>
      </sheetData>
      <sheetData sheetId="5" refreshError="1"/>
      <sheetData sheetId="6" refreshError="1">
        <row r="1">
          <cell r="A1" t="str">
            <v>PRESUPUESTO</v>
          </cell>
        </row>
        <row r="2">
          <cell r="A2" t="str">
            <v>ALCALDIA DE OROCUE, DPTO CASANARE</v>
          </cell>
        </row>
        <row r="3">
          <cell r="B3" t="str">
            <v>Precios del Mercado en el Mcpio de Orocué.</v>
          </cell>
        </row>
        <row r="4">
          <cell r="B4" t="str">
            <v>Palacio Municipal</v>
          </cell>
        </row>
        <row r="6">
          <cell r="A6" t="str">
            <v>ITEM</v>
          </cell>
          <cell r="B6" t="str">
            <v>ACTIVIDAD</v>
          </cell>
          <cell r="C6" t="str">
            <v>UNIDAD</v>
          </cell>
          <cell r="D6" t="str">
            <v>VR. UNITARIO</v>
          </cell>
        </row>
        <row r="7">
          <cell r="A7">
            <v>0</v>
          </cell>
          <cell r="B7" t="str">
            <v>ANALISIS UNITARIOS BASICOS</v>
          </cell>
        </row>
        <row r="8">
          <cell r="A8">
            <v>1</v>
          </cell>
          <cell r="B8" t="str">
            <v>CONCRETO 3.000 p.s.i.</v>
          </cell>
          <cell r="C8" t="str">
            <v>M3</v>
          </cell>
          <cell r="D8">
            <v>297486</v>
          </cell>
        </row>
        <row r="9">
          <cell r="A9">
            <v>2</v>
          </cell>
          <cell r="B9" t="str">
            <v>CONCRETO 2.500 p.s.i.</v>
          </cell>
          <cell r="C9" t="str">
            <v>M3</v>
          </cell>
          <cell r="D9">
            <v>275511</v>
          </cell>
        </row>
        <row r="10">
          <cell r="A10">
            <v>3</v>
          </cell>
          <cell r="B10" t="str">
            <v>CONCRETO 2.000 p.s.i.</v>
          </cell>
          <cell r="C10" t="str">
            <v>M3</v>
          </cell>
          <cell r="D10">
            <v>226783</v>
          </cell>
        </row>
        <row r="11">
          <cell r="A11">
            <v>4</v>
          </cell>
          <cell r="B11" t="str">
            <v xml:space="preserve">MORTERO 1:4 </v>
          </cell>
          <cell r="C11" t="str">
            <v>M3</v>
          </cell>
          <cell r="D11">
            <v>258353</v>
          </cell>
        </row>
        <row r="12">
          <cell r="A12">
            <v>5</v>
          </cell>
          <cell r="B12" t="str">
            <v>MORTERO 1:3 PARA PEGA</v>
          </cell>
          <cell r="C12" t="str">
            <v>M3</v>
          </cell>
          <cell r="D12">
            <v>331846</v>
          </cell>
        </row>
        <row r="13">
          <cell r="A13">
            <v>6</v>
          </cell>
        </row>
        <row r="14">
          <cell r="A14">
            <v>7</v>
          </cell>
        </row>
        <row r="15">
          <cell r="A15">
            <v>8</v>
          </cell>
        </row>
        <row r="16">
          <cell r="A16">
            <v>9</v>
          </cell>
        </row>
        <row r="17">
          <cell r="A17">
            <v>10</v>
          </cell>
        </row>
        <row r="19">
          <cell r="A19">
            <v>100</v>
          </cell>
          <cell r="B19" t="str">
            <v>PRELIMINARES</v>
          </cell>
        </row>
        <row r="20">
          <cell r="A20">
            <v>101</v>
          </cell>
          <cell r="B20" t="str">
            <v>DESCAPOTE MANUAL Y RETIRO DE MATERIAL</v>
          </cell>
          <cell r="C20" t="str">
            <v>M2</v>
          </cell>
          <cell r="D20">
            <v>3144</v>
          </cell>
        </row>
        <row r="21">
          <cell r="A21">
            <v>102</v>
          </cell>
          <cell r="B21" t="str">
            <v>LOCALIZACION Y REPLANTEO</v>
          </cell>
          <cell r="C21" t="str">
            <v>M2</v>
          </cell>
          <cell r="D21">
            <v>4162</v>
          </cell>
        </row>
        <row r="22">
          <cell r="A22">
            <v>103</v>
          </cell>
          <cell r="B22" t="str">
            <v>EXCAVACION MANUAL (Incluye Retiro)</v>
          </cell>
          <cell r="C22" t="str">
            <v>M3</v>
          </cell>
          <cell r="D22">
            <v>25448</v>
          </cell>
        </row>
        <row r="23">
          <cell r="A23">
            <v>104</v>
          </cell>
          <cell r="B23" t="str">
            <v>DEMOLICION DE PISO</v>
          </cell>
          <cell r="C23" t="str">
            <v>M2</v>
          </cell>
          <cell r="D23">
            <v>15206</v>
          </cell>
        </row>
        <row r="24">
          <cell r="A24">
            <v>105</v>
          </cell>
        </row>
        <row r="26">
          <cell r="A26">
            <v>200</v>
          </cell>
          <cell r="B26" t="str">
            <v>CIMENTACION</v>
          </cell>
        </row>
        <row r="27">
          <cell r="A27">
            <v>201</v>
          </cell>
          <cell r="B27" t="str">
            <v>CONCRETO CICLOPEO</v>
          </cell>
          <cell r="C27" t="str">
            <v>M3</v>
          </cell>
          <cell r="D27">
            <v>281488</v>
          </cell>
          <cell r="J27">
            <v>0</v>
          </cell>
          <cell r="K27">
            <v>0</v>
          </cell>
        </row>
        <row r="28">
          <cell r="A28">
            <v>202</v>
          </cell>
          <cell r="B28" t="str">
            <v>ZAPATAS EN CONCRETO DE 3000 p.s.i.</v>
          </cell>
          <cell r="C28" t="str">
            <v>M3</v>
          </cell>
          <cell r="D28">
            <v>551135</v>
          </cell>
          <cell r="J28">
            <v>0</v>
          </cell>
          <cell r="K28">
            <v>0</v>
          </cell>
        </row>
        <row r="29">
          <cell r="A29">
            <v>203</v>
          </cell>
          <cell r="B29" t="str">
            <v>VIGA DE AMARRE CIMENTACION EN CONCRETO DE 3000 p.s.i.</v>
          </cell>
          <cell r="C29" t="str">
            <v>M3</v>
          </cell>
          <cell r="D29">
            <v>591796</v>
          </cell>
          <cell r="J29">
            <v>0</v>
          </cell>
          <cell r="K29">
            <v>0</v>
          </cell>
        </row>
        <row r="30">
          <cell r="A30">
            <v>204</v>
          </cell>
          <cell r="J30">
            <v>0</v>
          </cell>
          <cell r="K30">
            <v>0</v>
          </cell>
        </row>
        <row r="31">
          <cell r="A31">
            <v>205</v>
          </cell>
          <cell r="J31">
            <v>0</v>
          </cell>
          <cell r="K31">
            <v>0</v>
          </cell>
        </row>
        <row r="32">
          <cell r="J32">
            <v>0</v>
          </cell>
          <cell r="K32">
            <v>0</v>
          </cell>
        </row>
        <row r="33">
          <cell r="A33">
            <v>300</v>
          </cell>
          <cell r="B33" t="str">
            <v>ESTRUCTURA</v>
          </cell>
          <cell r="J33">
            <v>0</v>
          </cell>
          <cell r="K33">
            <v>0</v>
          </cell>
        </row>
        <row r="34">
          <cell r="A34">
            <v>301</v>
          </cell>
          <cell r="B34" t="str">
            <v xml:space="preserve">COLUMNA EN CONCRETO DE 3000 psi </v>
          </cell>
          <cell r="C34" t="str">
            <v>M3</v>
          </cell>
          <cell r="D34">
            <v>680418</v>
          </cell>
          <cell r="J34">
            <v>0</v>
          </cell>
          <cell r="K34">
            <v>0</v>
          </cell>
        </row>
        <row r="35">
          <cell r="A35">
            <v>302</v>
          </cell>
          <cell r="B35" t="str">
            <v xml:space="preserve"> VIGAS AMARRE AEREAS CONCRETO DE 3000 psi </v>
          </cell>
          <cell r="C35" t="str">
            <v>M3</v>
          </cell>
          <cell r="D35">
            <v>692151</v>
          </cell>
          <cell r="J35">
            <v>0</v>
          </cell>
          <cell r="K35">
            <v>0</v>
          </cell>
        </row>
        <row r="36">
          <cell r="A36">
            <v>303</v>
          </cell>
          <cell r="B36" t="str">
            <v>LOSA MACIZA H/,12 - CONCRETO 3000 PSI</v>
          </cell>
          <cell r="C36" t="str">
            <v>M2</v>
          </cell>
          <cell r="D36">
            <v>77796</v>
          </cell>
          <cell r="J36">
            <v>0</v>
          </cell>
          <cell r="K36">
            <v>0</v>
          </cell>
        </row>
        <row r="37">
          <cell r="A37">
            <v>304</v>
          </cell>
          <cell r="B37" t="str">
            <v>LOSA MACIZA H/,10 - CONCRETO 3000 PSI</v>
          </cell>
          <cell r="C37" t="str">
            <v>M2</v>
          </cell>
          <cell r="D37">
            <v>72358</v>
          </cell>
          <cell r="J37">
            <v>0</v>
          </cell>
          <cell r="K37">
            <v>0</v>
          </cell>
        </row>
        <row r="38">
          <cell r="A38">
            <v>305</v>
          </cell>
          <cell r="B38" t="str">
            <v>LOSA MACIZA H/0,08- CONCRETO 3000 PSI</v>
          </cell>
          <cell r="C38" t="str">
            <v>M2</v>
          </cell>
          <cell r="D38">
            <v>64401</v>
          </cell>
          <cell r="J38">
            <v>0</v>
          </cell>
          <cell r="K38">
            <v>0</v>
          </cell>
        </row>
        <row r="39">
          <cell r="J39">
            <v>0</v>
          </cell>
          <cell r="K39">
            <v>0</v>
          </cell>
        </row>
        <row r="40">
          <cell r="J40">
            <v>0</v>
          </cell>
          <cell r="K40">
            <v>0</v>
          </cell>
        </row>
        <row r="41">
          <cell r="A41">
            <v>400</v>
          </cell>
          <cell r="B41" t="str">
            <v>HIERROS</v>
          </cell>
          <cell r="J41">
            <v>0</v>
          </cell>
          <cell r="K41">
            <v>0</v>
          </cell>
        </row>
        <row r="42">
          <cell r="A42">
            <v>401</v>
          </cell>
          <cell r="B42" t="str">
            <v>REFUERZOS HIERRO DE 60000 p.s.i</v>
          </cell>
          <cell r="C42" t="str">
            <v>KG</v>
          </cell>
          <cell r="D42">
            <v>4010</v>
          </cell>
          <cell r="J42">
            <v>0</v>
          </cell>
          <cell r="K42">
            <v>0</v>
          </cell>
        </row>
        <row r="43">
          <cell r="A43">
            <v>402</v>
          </cell>
          <cell r="B43" t="str">
            <v>REFUERZOS HIERRO DE 37000 p.s.i</v>
          </cell>
          <cell r="C43" t="str">
            <v>KG</v>
          </cell>
          <cell r="D43">
            <v>5629</v>
          </cell>
          <cell r="J43">
            <v>0</v>
          </cell>
          <cell r="K43">
            <v>0</v>
          </cell>
        </row>
        <row r="44">
          <cell r="A44">
            <v>403</v>
          </cell>
          <cell r="J44">
            <v>0</v>
          </cell>
          <cell r="K44">
            <v>0</v>
          </cell>
        </row>
        <row r="45">
          <cell r="A45">
            <v>404</v>
          </cell>
          <cell r="J45">
            <v>0</v>
          </cell>
          <cell r="K45">
            <v>0</v>
          </cell>
        </row>
        <row r="46">
          <cell r="A46">
            <v>405</v>
          </cell>
        </row>
        <row r="49">
          <cell r="A49">
            <v>500</v>
          </cell>
          <cell r="B49" t="str">
            <v>INSTALACIONES HIDRAULICAS</v>
          </cell>
        </row>
        <row r="50">
          <cell r="A50">
            <v>501</v>
          </cell>
          <cell r="B50" t="str">
            <v xml:space="preserve">ACOMETIDA DE 1/2" L=5 m </v>
          </cell>
          <cell r="C50" t="str">
            <v>UND</v>
          </cell>
          <cell r="D50">
            <v>102014</v>
          </cell>
        </row>
        <row r="51">
          <cell r="A51">
            <v>502</v>
          </cell>
          <cell r="B51" t="str">
            <v>PUNTO DE AGUA FRÍA PVC</v>
          </cell>
          <cell r="C51" t="str">
            <v>UND</v>
          </cell>
          <cell r="D51">
            <v>73828</v>
          </cell>
        </row>
        <row r="52">
          <cell r="A52">
            <v>503</v>
          </cell>
          <cell r="B52" t="str">
            <v xml:space="preserve">LLAVE TERMINAL SENCILLA </v>
          </cell>
          <cell r="C52" t="str">
            <v>UND</v>
          </cell>
          <cell r="D52">
            <v>24706</v>
          </cell>
        </row>
        <row r="53">
          <cell r="A53">
            <v>504</v>
          </cell>
          <cell r="B53" t="str">
            <v>SUMINISTRO E INSTALACION DE TANQUE PLASTICO DE 1000 LT</v>
          </cell>
          <cell r="C53" t="str">
            <v>UND</v>
          </cell>
          <cell r="D53">
            <v>431672</v>
          </cell>
        </row>
        <row r="54">
          <cell r="A54">
            <v>505</v>
          </cell>
          <cell r="B54" t="str">
            <v>SUMINISTRO E INSTALACION DE TANQUE PLASTICO DE 500 LT</v>
          </cell>
          <cell r="C54" t="str">
            <v>UND</v>
          </cell>
          <cell r="D54">
            <v>237922</v>
          </cell>
        </row>
        <row r="55">
          <cell r="A55">
            <v>506</v>
          </cell>
          <cell r="B55" t="str">
            <v>RED SUMINISTRO PVC 1"</v>
          </cell>
          <cell r="C55" t="str">
            <v>ML</v>
          </cell>
          <cell r="D55">
            <v>12461</v>
          </cell>
        </row>
        <row r="56">
          <cell r="A56">
            <v>507</v>
          </cell>
          <cell r="B56" t="str">
            <v>SUMINISTRO E INSTALACION ELECTROBOMBA POZO PROFUNDO</v>
          </cell>
          <cell r="C56" t="str">
            <v>UND</v>
          </cell>
          <cell r="D56">
            <v>1295140</v>
          </cell>
        </row>
        <row r="57">
          <cell r="A57">
            <v>508</v>
          </cell>
          <cell r="B57" t="str">
            <v>TANQUE CON 2 LAVADEROS DE L=2,85, A=1,32 Y H=1,0</v>
          </cell>
          <cell r="C57" t="str">
            <v>UND</v>
          </cell>
          <cell r="D57">
            <v>898759</v>
          </cell>
        </row>
        <row r="58">
          <cell r="A58">
            <v>509</v>
          </cell>
          <cell r="B58" t="str">
            <v>SUMINISTRO E INSTALACION DE REGISTRO DE 1"</v>
          </cell>
          <cell r="C58" t="str">
            <v>ML</v>
          </cell>
          <cell r="D58">
            <v>41756</v>
          </cell>
        </row>
        <row r="59">
          <cell r="A59">
            <v>510</v>
          </cell>
          <cell r="B59" t="str">
            <v>SUMINISTRO E INSTALACION DE REGISTRO DE 1/2"</v>
          </cell>
          <cell r="C59" t="str">
            <v>ML</v>
          </cell>
          <cell r="D59">
            <v>23744</v>
          </cell>
        </row>
        <row r="60">
          <cell r="A60">
            <v>511</v>
          </cell>
          <cell r="B60" t="str">
            <v>MANO DE OBRA PARA INSTALACION RED SUMINISTRO PVC 1" (Incluye Excavación y Relleno)</v>
          </cell>
          <cell r="C60" t="str">
            <v>ML</v>
          </cell>
          <cell r="D60">
            <v>15614</v>
          </cell>
        </row>
        <row r="61">
          <cell r="A61">
            <v>512</v>
          </cell>
          <cell r="B61" t="str">
            <v>CONEXIÓN TANQUE ELEVADO PVC</v>
          </cell>
          <cell r="C61" t="str">
            <v>UND</v>
          </cell>
          <cell r="D61">
            <v>78864</v>
          </cell>
        </row>
        <row r="64">
          <cell r="A64">
            <v>600</v>
          </cell>
          <cell r="B64" t="str">
            <v>INSTALACIONES SANITARIAS</v>
          </cell>
        </row>
        <row r="65">
          <cell r="A65">
            <v>601</v>
          </cell>
          <cell r="B65" t="str">
            <v>CAJA DE INSPECCION 0.6 x 0.6</v>
          </cell>
          <cell r="C65" t="str">
            <v>UND</v>
          </cell>
          <cell r="D65">
            <v>173589</v>
          </cell>
        </row>
        <row r="66">
          <cell r="A66">
            <v>602</v>
          </cell>
          <cell r="B66" t="str">
            <v>PUNTO DESAGÜE PVC 3";4"</v>
          </cell>
          <cell r="C66" t="str">
            <v>UND</v>
          </cell>
          <cell r="D66">
            <v>98820</v>
          </cell>
        </row>
        <row r="67">
          <cell r="A67">
            <v>603</v>
          </cell>
          <cell r="B67" t="str">
            <v>TUBERIA P.V.C. 4"</v>
          </cell>
          <cell r="C67" t="str">
            <v>ML</v>
          </cell>
          <cell r="D67">
            <v>28024</v>
          </cell>
        </row>
        <row r="68">
          <cell r="A68">
            <v>604</v>
          </cell>
          <cell r="B68" t="str">
            <v>POZO SEPTICO DE L=2,0, A=1,3 Y H=1,0</v>
          </cell>
          <cell r="C68" t="str">
            <v>UND</v>
          </cell>
          <cell r="D68">
            <v>1403890</v>
          </cell>
        </row>
        <row r="69">
          <cell r="A69">
            <v>605</v>
          </cell>
          <cell r="B69" t="str">
            <v>POZO SEPTICO DE L=3,0, A=2,0 Y H=1,5</v>
          </cell>
          <cell r="C69" t="str">
            <v>UND</v>
          </cell>
          <cell r="D69">
            <v>2967197</v>
          </cell>
        </row>
        <row r="72">
          <cell r="A72">
            <v>700</v>
          </cell>
          <cell r="B72" t="str">
            <v>MAMPOSTERIA</v>
          </cell>
        </row>
        <row r="73">
          <cell r="A73">
            <v>701</v>
          </cell>
          <cell r="B73" t="str">
            <v xml:space="preserve">BLOQUE No 4 </v>
          </cell>
          <cell r="C73" t="str">
            <v>M2</v>
          </cell>
          <cell r="D73">
            <v>28423</v>
          </cell>
        </row>
        <row r="74">
          <cell r="A74">
            <v>702</v>
          </cell>
          <cell r="B74" t="str">
            <v>LADRILLO PRENSADO VISTO UNA CARA REJILLA 0,12</v>
          </cell>
          <cell r="C74" t="str">
            <v>M2</v>
          </cell>
          <cell r="D74">
            <v>68671</v>
          </cell>
        </row>
        <row r="75">
          <cell r="A75">
            <v>703</v>
          </cell>
          <cell r="B75" t="str">
            <v>DINTELES EN CONCRETO DE 2500 psi 15 x 20</v>
          </cell>
          <cell r="C75" t="str">
            <v>ML</v>
          </cell>
          <cell r="D75">
            <v>34347</v>
          </cell>
        </row>
        <row r="76">
          <cell r="A76">
            <v>704</v>
          </cell>
          <cell r="B76" t="str">
            <v xml:space="preserve">BLOQUE No 5 </v>
          </cell>
          <cell r="C76" t="str">
            <v>M2</v>
          </cell>
          <cell r="D76">
            <v>29311</v>
          </cell>
        </row>
        <row r="77">
          <cell r="A77">
            <v>705</v>
          </cell>
          <cell r="B77" t="str">
            <v>MURO RECOCIDO 0,12</v>
          </cell>
          <cell r="C77" t="str">
            <v>M2</v>
          </cell>
          <cell r="D77">
            <v>46299</v>
          </cell>
        </row>
        <row r="80">
          <cell r="A80">
            <v>800</v>
          </cell>
          <cell r="B80" t="str">
            <v>PAÑETES</v>
          </cell>
        </row>
        <row r="81">
          <cell r="A81">
            <v>801</v>
          </cell>
          <cell r="B81" t="str">
            <v>PAÑETE LISO MUROS 1:4 CON FILOS Y DILATACIONES</v>
          </cell>
          <cell r="C81" t="str">
            <v>M2</v>
          </cell>
          <cell r="D81">
            <v>11907</v>
          </cell>
        </row>
        <row r="82">
          <cell r="A82">
            <v>802</v>
          </cell>
          <cell r="B82" t="str">
            <v>FILOS Y DILATACIONES</v>
          </cell>
          <cell r="C82" t="str">
            <v>ML</v>
          </cell>
          <cell r="D82">
            <v>3420</v>
          </cell>
        </row>
        <row r="83">
          <cell r="A83">
            <v>803</v>
          </cell>
          <cell r="B83" t="str">
            <v>PAÑETE IMPERMEABLE MUROS  1:3 CON FILOS Y DILATACIONES</v>
          </cell>
          <cell r="C83" t="str">
            <v>M2</v>
          </cell>
          <cell r="D83">
            <v>18345.249987499999</v>
          </cell>
        </row>
        <row r="84">
          <cell r="A84">
            <v>804</v>
          </cell>
        </row>
        <row r="85">
          <cell r="A85">
            <v>805</v>
          </cell>
        </row>
        <row r="88">
          <cell r="A88">
            <v>900</v>
          </cell>
          <cell r="B88" t="str">
            <v>PISOS</v>
          </cell>
        </row>
        <row r="89">
          <cell r="A89">
            <v>901</v>
          </cell>
          <cell r="B89" t="str">
            <v>RELLENO EN RECEBO COMPACTADO</v>
          </cell>
          <cell r="C89" t="str">
            <v>M3</v>
          </cell>
          <cell r="D89">
            <v>37308</v>
          </cell>
        </row>
        <row r="90">
          <cell r="A90">
            <v>902</v>
          </cell>
          <cell r="B90" t="str">
            <v>RELLENO COMPACTADO CON MATERIAL SELECCIONADO DE EXCAVACION</v>
          </cell>
          <cell r="C90" t="str">
            <v>M3</v>
          </cell>
          <cell r="D90">
            <v>10685</v>
          </cell>
        </row>
        <row r="91">
          <cell r="A91">
            <v>903</v>
          </cell>
          <cell r="B91" t="str">
            <v>PLACA BASE EN CONCRETO 0,06</v>
          </cell>
          <cell r="C91" t="str">
            <v>M2</v>
          </cell>
          <cell r="D91">
            <v>31956</v>
          </cell>
        </row>
        <row r="92">
          <cell r="A92">
            <v>904</v>
          </cell>
          <cell r="B92" t="str">
            <v>PLACA BASE EN CONCRETO 0,08</v>
          </cell>
          <cell r="C92" t="str">
            <v>M2</v>
          </cell>
          <cell r="D92">
            <v>39326</v>
          </cell>
        </row>
        <row r="93">
          <cell r="A93">
            <v>905</v>
          </cell>
          <cell r="B93" t="str">
            <v>PLACA BASE EN CONCRETO 0,10</v>
          </cell>
          <cell r="C93" t="str">
            <v>M2</v>
          </cell>
          <cell r="D93">
            <v>46695</v>
          </cell>
        </row>
        <row r="94">
          <cell r="A94">
            <v>906</v>
          </cell>
          <cell r="B94" t="str">
            <v>ALISTADO PISOS 0,04</v>
          </cell>
          <cell r="C94" t="str">
            <v>M2</v>
          </cell>
          <cell r="D94">
            <v>19605</v>
          </cell>
        </row>
        <row r="95">
          <cell r="A95">
            <v>907</v>
          </cell>
          <cell r="B95" t="str">
            <v>TABLETA GRES 20*20</v>
          </cell>
          <cell r="C95" t="str">
            <v>M2</v>
          </cell>
          <cell r="D95">
            <v>35910</v>
          </cell>
        </row>
        <row r="96">
          <cell r="A96">
            <v>908</v>
          </cell>
          <cell r="B96" t="str">
            <v>CERAMICA DUROPISO</v>
          </cell>
          <cell r="C96" t="str">
            <v>M2</v>
          </cell>
          <cell r="D96">
            <v>41998</v>
          </cell>
        </row>
        <row r="97">
          <cell r="A97">
            <v>909</v>
          </cell>
          <cell r="B97" t="str">
            <v>TABLON DE GRES</v>
          </cell>
          <cell r="C97" t="str">
            <v>M2</v>
          </cell>
          <cell r="D97">
            <v>33305</v>
          </cell>
        </row>
        <row r="98">
          <cell r="A98">
            <v>910</v>
          </cell>
          <cell r="B98" t="str">
            <v>BALDOSIN DE GRANITO 33*33 - 5mm</v>
          </cell>
          <cell r="C98" t="str">
            <v>M2</v>
          </cell>
          <cell r="D98">
            <v>72820</v>
          </cell>
        </row>
        <row r="99">
          <cell r="A99">
            <v>911</v>
          </cell>
          <cell r="C99" t="str">
            <v>M2</v>
          </cell>
        </row>
        <row r="102">
          <cell r="A102">
            <v>1000</v>
          </cell>
          <cell r="B102" t="str">
            <v>INSTALACIONES ELECTRICAS</v>
          </cell>
        </row>
        <row r="103">
          <cell r="A103">
            <v>1001</v>
          </cell>
          <cell r="B103" t="str">
            <v>TABLERO PARCIALES 4 CIRCUITOS</v>
          </cell>
          <cell r="C103" t="str">
            <v>UND</v>
          </cell>
          <cell r="D103">
            <v>103607</v>
          </cell>
        </row>
        <row r="104">
          <cell r="A104">
            <v>1002</v>
          </cell>
          <cell r="B104" t="str">
            <v>ACOMETIDA AEREA 10M/PVC</v>
          </cell>
          <cell r="C104" t="str">
            <v>UND</v>
          </cell>
          <cell r="D104">
            <v>172952</v>
          </cell>
        </row>
        <row r="105">
          <cell r="A105">
            <v>1003</v>
          </cell>
          <cell r="B105" t="str">
            <v>SALIDA LAMPARAS O BOMBILLOS</v>
          </cell>
          <cell r="C105" t="str">
            <v>UND</v>
          </cell>
          <cell r="D105">
            <v>80594</v>
          </cell>
        </row>
        <row r="106">
          <cell r="A106">
            <v>1004</v>
          </cell>
          <cell r="B106" t="str">
            <v>SALIDA TOMAS</v>
          </cell>
          <cell r="C106" t="str">
            <v>UND</v>
          </cell>
          <cell r="D106">
            <v>80068</v>
          </cell>
        </row>
        <row r="107">
          <cell r="A107">
            <v>1005</v>
          </cell>
          <cell r="B107" t="str">
            <v>SALIDA TRIFASICA</v>
          </cell>
          <cell r="C107" t="str">
            <v>UND</v>
          </cell>
          <cell r="D107">
            <v>143903</v>
          </cell>
        </row>
        <row r="108">
          <cell r="A108">
            <v>1006</v>
          </cell>
          <cell r="B108" t="str">
            <v>VENTILADOR HACEB</v>
          </cell>
          <cell r="C108" t="str">
            <v>UND</v>
          </cell>
          <cell r="D108">
            <v>2400</v>
          </cell>
        </row>
        <row r="109">
          <cell r="A109">
            <v>1007</v>
          </cell>
          <cell r="B109" t="str">
            <v>LAMPARA FLUORESCENTE 2*48 BAJO PLACA</v>
          </cell>
          <cell r="C109" t="str">
            <v>UND</v>
          </cell>
          <cell r="D109">
            <v>137306</v>
          </cell>
        </row>
        <row r="110">
          <cell r="A110">
            <v>1008</v>
          </cell>
          <cell r="B110" t="str">
            <v>SUMINISTRO E INSTALACION DE INTERUPTOR SENCILLO</v>
          </cell>
          <cell r="C110" t="str">
            <v>UND</v>
          </cell>
          <cell r="D110">
            <v>12151</v>
          </cell>
        </row>
        <row r="111">
          <cell r="A111">
            <v>1009</v>
          </cell>
          <cell r="B111" t="str">
            <v>SUMINISTRO E INSTALACION DE ROSETA</v>
          </cell>
          <cell r="C111" t="str">
            <v>UND</v>
          </cell>
          <cell r="D111">
            <v>10026</v>
          </cell>
        </row>
        <row r="113">
          <cell r="A113">
            <v>1100</v>
          </cell>
          <cell r="B113" t="str">
            <v>CARPINTERIA METALICA</v>
          </cell>
        </row>
        <row r="114">
          <cell r="A114">
            <v>1101</v>
          </cell>
          <cell r="B114" t="str">
            <v>SUMINISTRO E INST. PUERTA EN LAMINA CON CERRADURA DE SEGURIDAD</v>
          </cell>
          <cell r="C114" t="str">
            <v>M2</v>
          </cell>
          <cell r="D114">
            <v>150266</v>
          </cell>
        </row>
        <row r="115">
          <cell r="A115">
            <v>1102</v>
          </cell>
          <cell r="B115" t="str">
            <v xml:space="preserve">SUMINISTRO E INST. VENTANA EN LAMINA </v>
          </cell>
          <cell r="C115" t="str">
            <v>M2</v>
          </cell>
          <cell r="D115">
            <v>103467</v>
          </cell>
        </row>
        <row r="116">
          <cell r="A116">
            <v>1103</v>
          </cell>
          <cell r="B116" t="str">
            <v xml:space="preserve">SUMINISTRO E INST. REJA BANCARIA </v>
          </cell>
          <cell r="C116" t="str">
            <v>M2</v>
          </cell>
          <cell r="D116">
            <v>69898</v>
          </cell>
        </row>
        <row r="117">
          <cell r="A117">
            <v>1104</v>
          </cell>
          <cell r="B117" t="str">
            <v xml:space="preserve">SUMINISTRO E INSTALACIN CORREA  METALICA 3V1/2"  CELOCIA 3/8" H=0,2 A=0,15, PINTADAS </v>
          </cell>
          <cell r="C117" t="str">
            <v>ML</v>
          </cell>
          <cell r="D117">
            <v>44079</v>
          </cell>
        </row>
        <row r="118">
          <cell r="A118">
            <v>1105</v>
          </cell>
          <cell r="B118" t="str">
            <v xml:space="preserve">SUMINISTRO E INSTALACION DE CORREAS METALICAS 0,20*0,1m 3f1/2" Y FLEJES 3/8", PINTADAS </v>
          </cell>
          <cell r="C118" t="str">
            <v>ML</v>
          </cell>
          <cell r="D118">
            <v>39271</v>
          </cell>
        </row>
        <row r="119">
          <cell r="A119">
            <v>1106</v>
          </cell>
          <cell r="B119" t="str">
            <v xml:space="preserve">SUMINISTRO E INSTALACION DE CERCHAS METALICAS 2f5/8", 1f3/4"Y CELOCIA 3/8" H=0,30 A=0,20, PINTADAS </v>
          </cell>
          <cell r="C119" t="str">
            <v>ML</v>
          </cell>
          <cell r="D119">
            <v>70789</v>
          </cell>
        </row>
        <row r="120">
          <cell r="A120">
            <v>1107</v>
          </cell>
          <cell r="B120" t="str">
            <v xml:space="preserve">SUMINISTRO E INSTALACION DE CERCHAS METALICAS 2f5/8", 1f3/4"Y CELOCIA 3/8" H=0,30 A=0,15, PINTADAS </v>
          </cell>
          <cell r="C120" t="str">
            <v>ML</v>
          </cell>
          <cell r="D120">
            <v>67945</v>
          </cell>
        </row>
        <row r="121">
          <cell r="A121">
            <v>1108</v>
          </cell>
          <cell r="B121" t="str">
            <v xml:space="preserve">SUMINISTRO E INSTALACION DE CERCHAS METALICAS METALICAS 0,15*0,3m 3f5/8" Y FLEJES 3/8", PINTADAS </v>
          </cell>
          <cell r="C121" t="str">
            <v>ML</v>
          </cell>
          <cell r="D121">
            <v>60452</v>
          </cell>
        </row>
        <row r="122">
          <cell r="A122">
            <v>1109</v>
          </cell>
          <cell r="B122" t="str">
            <v>SUMINISTRO E INSTALACION DE CORREA EN ACESCO 4"X2" PINTADA</v>
          </cell>
          <cell r="C122" t="str">
            <v>ML</v>
          </cell>
          <cell r="D122">
            <v>9167</v>
          </cell>
        </row>
        <row r="123">
          <cell r="A123">
            <v>1110</v>
          </cell>
          <cell r="B123" t="str">
            <v>SUMINISTRO E INSTALACION DE CORREA EN TUBO RECTANGULAR DE 1,5"*3,0" C/18</v>
          </cell>
          <cell r="C123" t="str">
            <v>ML</v>
          </cell>
          <cell r="D123">
            <v>17917</v>
          </cell>
        </row>
        <row r="124">
          <cell r="A124">
            <v>1111</v>
          </cell>
          <cell r="B124" t="str">
            <v>SUMINISTRO E INST. DIVISION EN LAMINA METALICA C/18, TUBO RECT. 2"*1", PINTURA ANTICORRISIVO Y EPOXICA</v>
          </cell>
          <cell r="C124" t="str">
            <v>M2</v>
          </cell>
          <cell r="D124">
            <v>158291</v>
          </cell>
        </row>
        <row r="127">
          <cell r="A127">
            <v>1200</v>
          </cell>
          <cell r="B127" t="str">
            <v>ENCHAPES</v>
          </cell>
        </row>
        <row r="128">
          <cell r="A128">
            <v>1201</v>
          </cell>
          <cell r="B128" t="str">
            <v xml:space="preserve">ENCHAPE CERAMICA PISO BAÑO </v>
          </cell>
          <cell r="C128" t="str">
            <v>M2</v>
          </cell>
          <cell r="D128">
            <v>46279</v>
          </cell>
        </row>
        <row r="129">
          <cell r="A129">
            <v>1202</v>
          </cell>
          <cell r="B129" t="str">
            <v xml:space="preserve">ENCHAPE CERAMICA LISA MURO BAÑO </v>
          </cell>
          <cell r="C129" t="str">
            <v>M2</v>
          </cell>
          <cell r="D129">
            <v>40248</v>
          </cell>
        </row>
        <row r="130">
          <cell r="A130">
            <v>1203</v>
          </cell>
          <cell r="B130" t="str">
            <v>ENCHAPE MURO PORCELANA PLANO ITALIA 20 * 20</v>
          </cell>
          <cell r="C130" t="str">
            <v>M2</v>
          </cell>
          <cell r="D130">
            <v>258295</v>
          </cell>
        </row>
        <row r="131">
          <cell r="A131">
            <v>1204</v>
          </cell>
        </row>
        <row r="132">
          <cell r="A132">
            <v>1205</v>
          </cell>
        </row>
        <row r="135">
          <cell r="A135">
            <v>1300</v>
          </cell>
          <cell r="B135" t="str">
            <v>DOTACION BAÑOS</v>
          </cell>
        </row>
        <row r="136">
          <cell r="A136">
            <v>1301</v>
          </cell>
          <cell r="B136" t="str">
            <v xml:space="preserve">SUMINISTRO E INSTALACION DE SANITARIO </v>
          </cell>
          <cell r="C136" t="str">
            <v>UND</v>
          </cell>
          <cell r="D136">
            <v>280079</v>
          </cell>
        </row>
        <row r="137">
          <cell r="A137">
            <v>1302</v>
          </cell>
          <cell r="B137" t="str">
            <v>SUMINISTRO E INSTALACION DE LAVAMANOS</v>
          </cell>
          <cell r="C137" t="str">
            <v>UND</v>
          </cell>
          <cell r="D137">
            <v>150837</v>
          </cell>
        </row>
        <row r="138">
          <cell r="A138">
            <v>1303</v>
          </cell>
          <cell r="B138" t="str">
            <v>SUMINISTRO E INSTALACION DE DUCHA</v>
          </cell>
          <cell r="C138" t="str">
            <v>UND</v>
          </cell>
          <cell r="D138">
            <v>33288</v>
          </cell>
        </row>
        <row r="139">
          <cell r="A139">
            <v>1304</v>
          </cell>
          <cell r="B139" t="str">
            <v>SUMINISTRO E INSTALACION DE ORINAL INSTITUCIONAL</v>
          </cell>
          <cell r="C139" t="str">
            <v>UND</v>
          </cell>
          <cell r="D139">
            <v>113950</v>
          </cell>
        </row>
        <row r="140">
          <cell r="A140">
            <v>1305</v>
          </cell>
          <cell r="B140" t="str">
            <v xml:space="preserve">JUEGO DE INCRUSTACIONES </v>
          </cell>
          <cell r="C140" t="str">
            <v>UND</v>
          </cell>
          <cell r="D140">
            <v>59470</v>
          </cell>
        </row>
        <row r="141">
          <cell r="A141">
            <v>1306</v>
          </cell>
          <cell r="B141" t="str">
            <v>DESMONTE APARATOS SANITARIOS</v>
          </cell>
          <cell r="C141" t="str">
            <v>UND</v>
          </cell>
          <cell r="D141">
            <v>19026</v>
          </cell>
        </row>
        <row r="143">
          <cell r="A143">
            <v>1400</v>
          </cell>
          <cell r="B143" t="str">
            <v>PINTURA</v>
          </cell>
        </row>
        <row r="144">
          <cell r="A144">
            <v>1401</v>
          </cell>
          <cell r="B144" t="str">
            <v>VINILO 2 MANOS SOBRE PAÑETE TIPO 1</v>
          </cell>
          <cell r="C144" t="str">
            <v>M2</v>
          </cell>
          <cell r="D144">
            <v>4641</v>
          </cell>
        </row>
        <row r="145">
          <cell r="A145">
            <v>1402</v>
          </cell>
          <cell r="B145" t="str">
            <v>VINILO 2 MANOS SOBRE PAÑETE TIPO 2</v>
          </cell>
          <cell r="C145" t="str">
            <v>M2</v>
          </cell>
          <cell r="D145">
            <v>4247</v>
          </cell>
        </row>
        <row r="146">
          <cell r="A146">
            <v>1403</v>
          </cell>
          <cell r="B146" t="str">
            <v>ESMALTE SOBRE LAMINA LLENA</v>
          </cell>
          <cell r="C146" t="str">
            <v>M2</v>
          </cell>
          <cell r="D146">
            <v>11177</v>
          </cell>
        </row>
        <row r="147">
          <cell r="A147">
            <v>1404</v>
          </cell>
          <cell r="B147" t="str">
            <v>LACA LADRILLO A LA VISTA</v>
          </cell>
          <cell r="C147" t="str">
            <v>M2</v>
          </cell>
          <cell r="D147">
            <v>9257</v>
          </cell>
        </row>
        <row r="148">
          <cell r="A148">
            <v>1405</v>
          </cell>
          <cell r="B148" t="str">
            <v>PINTURA EXTERIOR E INTERIOR CUBIERTAS</v>
          </cell>
          <cell r="C148" t="str">
            <v>M2</v>
          </cell>
          <cell r="D148">
            <v>11474</v>
          </cell>
        </row>
        <row r="149">
          <cell r="A149">
            <v>1406</v>
          </cell>
          <cell r="B149" t="str">
            <v>ESMALTE SOBRE CORREAS METALICAS</v>
          </cell>
          <cell r="C149" t="str">
            <v>ML</v>
          </cell>
          <cell r="D149">
            <v>4763</v>
          </cell>
        </row>
        <row r="150">
          <cell r="A150">
            <v>1407</v>
          </cell>
          <cell r="B150" t="str">
            <v>PINTURA ESMALTE GUARDAESCOBA</v>
          </cell>
          <cell r="C150" t="str">
            <v>ML</v>
          </cell>
          <cell r="D150">
            <v>3434</v>
          </cell>
        </row>
        <row r="151">
          <cell r="A151">
            <v>1408</v>
          </cell>
        </row>
        <row r="154">
          <cell r="A154">
            <v>1500</v>
          </cell>
          <cell r="B154" t="str">
            <v>CUBIERTA</v>
          </cell>
        </row>
        <row r="155">
          <cell r="A155">
            <v>1501</v>
          </cell>
          <cell r="B155" t="str">
            <v>TEJA A.C. Nº. 4 PINTADA POR DEBAJO (No incluye entramado)</v>
          </cell>
          <cell r="C155" t="str">
            <v>M2</v>
          </cell>
          <cell r="D155">
            <v>38466</v>
          </cell>
        </row>
        <row r="156">
          <cell r="A156">
            <v>1502</v>
          </cell>
          <cell r="B156" t="str">
            <v>TEJA A.C. Nº. 6 PINTADA POR DEBAJO (No incluye entramado)</v>
          </cell>
          <cell r="C156" t="str">
            <v>M2</v>
          </cell>
          <cell r="D156">
            <v>33795</v>
          </cell>
        </row>
        <row r="157">
          <cell r="A157">
            <v>1503</v>
          </cell>
          <cell r="B157" t="str">
            <v>TEJA A.C. Nº. 8 PINTADA POR DEBAJO (No incluye entramado)</v>
          </cell>
          <cell r="C157" t="str">
            <v>M2</v>
          </cell>
          <cell r="D157">
            <v>32453</v>
          </cell>
        </row>
        <row r="158">
          <cell r="A158">
            <v>1504</v>
          </cell>
          <cell r="B158" t="str">
            <v>TEJA A.C. Nº. 10 PINTADA POR DEBAJO (No incluye entramado)</v>
          </cell>
          <cell r="C158" t="str">
            <v>M2</v>
          </cell>
          <cell r="D158">
            <v>30662</v>
          </cell>
        </row>
        <row r="159">
          <cell r="A159">
            <v>1505</v>
          </cell>
        </row>
        <row r="162">
          <cell r="A162">
            <v>1600</v>
          </cell>
          <cell r="B162" t="str">
            <v>VIDRIOS Y ESPEJOS</v>
          </cell>
        </row>
        <row r="163">
          <cell r="A163">
            <v>1601</v>
          </cell>
          <cell r="B163" t="str">
            <v>SUMINISTRO E INSTALACION VIDRIO ESMERILADO INCOLORO 4mm</v>
          </cell>
          <cell r="C163" t="str">
            <v>M2</v>
          </cell>
          <cell r="D163">
            <v>50850</v>
          </cell>
        </row>
        <row r="164">
          <cell r="A164">
            <v>1602</v>
          </cell>
          <cell r="B164" t="str">
            <v>SUMINISTRO E INSTALACION  ESPEJO 4mm</v>
          </cell>
          <cell r="C164" t="str">
            <v>M2</v>
          </cell>
          <cell r="D164">
            <v>9350</v>
          </cell>
        </row>
        <row r="165">
          <cell r="A165">
            <v>1603</v>
          </cell>
        </row>
        <row r="166">
          <cell r="A166">
            <v>1604</v>
          </cell>
        </row>
        <row r="167">
          <cell r="A167">
            <v>1605</v>
          </cell>
        </row>
        <row r="170">
          <cell r="A170">
            <v>1700</v>
          </cell>
          <cell r="B170" t="str">
            <v>CIELO RASO</v>
          </cell>
        </row>
        <row r="171">
          <cell r="A171">
            <v>1701</v>
          </cell>
          <cell r="B171" t="str">
            <v>CIELO RASO EN LAMINA PLANA DE A.C. (Incluye Entramado en Aluminio)</v>
          </cell>
          <cell r="C171" t="str">
            <v>M2</v>
          </cell>
          <cell r="D171">
            <v>42328</v>
          </cell>
        </row>
        <row r="172">
          <cell r="A172">
            <v>1702</v>
          </cell>
          <cell r="B172" t="str">
            <v>CIELO RASO EN LAMINA DE ICOPORT (Incluye Entramado en Aluminio)</v>
          </cell>
          <cell r="C172" t="str">
            <v>M2</v>
          </cell>
          <cell r="D172">
            <v>32373</v>
          </cell>
        </row>
        <row r="173">
          <cell r="A173">
            <v>1703</v>
          </cell>
        </row>
        <row r="174">
          <cell r="A174">
            <v>1704</v>
          </cell>
        </row>
        <row r="175">
          <cell r="A175">
            <v>1705</v>
          </cell>
        </row>
        <row r="178">
          <cell r="A178">
            <v>1800</v>
          </cell>
          <cell r="B178" t="str">
            <v>OBRAS EXTERIORES</v>
          </cell>
        </row>
        <row r="179">
          <cell r="A179">
            <v>1801</v>
          </cell>
          <cell r="B179" t="str">
            <v>SARDINEL FUNDIDO IN - SITU H=0.40 M</v>
          </cell>
          <cell r="C179" t="str">
            <v>ML</v>
          </cell>
          <cell r="D179">
            <v>36469</v>
          </cell>
        </row>
        <row r="180">
          <cell r="A180">
            <v>1802</v>
          </cell>
          <cell r="B180" t="str">
            <v>SARDINEL FUNDIDO IN - SITU H=0.30 M</v>
          </cell>
          <cell r="C180" t="str">
            <v>ML</v>
          </cell>
          <cell r="D180">
            <v>23683</v>
          </cell>
        </row>
        <row r="181">
          <cell r="A181">
            <v>1803</v>
          </cell>
          <cell r="B181" t="str">
            <v>CONCRETO ANDENES 2500 PSI E=0,1 M</v>
          </cell>
          <cell r="C181" t="str">
            <v>M2</v>
          </cell>
          <cell r="D181">
            <v>51148</v>
          </cell>
        </row>
        <row r="182">
          <cell r="A182">
            <v>1804</v>
          </cell>
          <cell r="B182" t="str">
            <v>CERCA EN ALAMBRE DE PUAS Y POSTES DE MADERA</v>
          </cell>
          <cell r="C182" t="str">
            <v>ML</v>
          </cell>
          <cell r="D182">
            <v>9434</v>
          </cell>
        </row>
        <row r="183">
          <cell r="A183">
            <v>1805</v>
          </cell>
          <cell r="B183" t="str">
            <v>CERCA EN ALAMBRE DE PUAS Y POSTES DE CONCRETO</v>
          </cell>
          <cell r="C183" t="str">
            <v>ML</v>
          </cell>
          <cell r="D183">
            <v>12115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PROP Y COMP"/>
      <sheetName val="RESUMEN PROPUESTA  (2)"/>
      <sheetName val="LSAL"/>
      <sheetName val="RESUMEN PROPUESTA "/>
      <sheetName val="DESCAPOTE"/>
      <sheetName val="LOCALIZACIÓN"/>
      <sheetName val="EXC MANUAL"/>
      <sheetName val="CICLOPEO"/>
      <sheetName val="VIGA AMARRE"/>
      <sheetName val="ZAPATAS"/>
      <sheetName val="REF HIERRO 60000"/>
      <sheetName val="REF HIERRO 37000"/>
      <sheetName val="COLUMNAS"/>
      <sheetName val="MURO TOLETE"/>
      <sheetName val="VIGA DINTEL"/>
      <sheetName val="VIGA CULATA"/>
      <sheetName val="PAÑETE"/>
      <sheetName val="FILOS Y DILATACIONES"/>
      <sheetName val="PINTURA"/>
      <sheetName val="PISOS"/>
      <sheetName val="TABLERO"/>
      <sheetName val="SUM CORREAS"/>
      <sheetName val="SUM CERCHA"/>
      <sheetName val="CUBIERTA"/>
      <sheetName val="caballete"/>
      <sheetName val="PUERTAS"/>
      <sheetName val="CONCRETO 1 2 3"/>
      <sheetName val="MORTERO 1 4"/>
      <sheetName val="MORTERO 1 6 "/>
      <sheetName val="ACTIVIDAD"/>
      <sheetName val="OBRA"/>
      <sheetName val="INSUMOS"/>
    </sheetNames>
    <sheetDataSet>
      <sheetData sheetId="0"/>
      <sheetData sheetId="1"/>
      <sheetData sheetId="2">
        <row r="8">
          <cell r="D8">
            <v>18500</v>
          </cell>
          <cell r="E8">
            <v>72</v>
          </cell>
        </row>
        <row r="9">
          <cell r="D9">
            <v>10000</v>
          </cell>
        </row>
      </sheetData>
      <sheetData sheetId="3">
        <row r="3">
          <cell r="A3" t="str">
            <v xml:space="preserve"> CONSTRUCCION A TODO COSTO DE  AULA ESCOLAR PARA RESGUARDO INDÍGENA DE CAÑO MOCHUELO, COMUNIDAD GETSEMANÍ, MUNICIPIO DE HATO COROZAL - CASANARE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RIFAS"/>
      <sheetName val="UNITARIOS GENERALES"/>
      <sheetName val="PE_02"/>
      <sheetName val="LSAL"/>
      <sheetName val="PESOS"/>
      <sheetName val="Listado"/>
      <sheetName val="Datos Generales"/>
      <sheetName val="5094-2003"/>
      <sheetName val="PE-02"/>
      <sheetName val="BASE"/>
      <sheetName val="5. MODIFICATORIA"/>
      <sheetName val="PRESUP. RESUMEN"/>
      <sheetName val="FICHA EBI 1 de 6 "/>
      <sheetName val="PRECIOS"/>
      <sheetName val="UNITARIOS"/>
      <sheetName val="letra"/>
      <sheetName val="Hoja3"/>
      <sheetName val="MANO DE OBRA"/>
      <sheetName val="1.1"/>
      <sheetName val="EQUIPO"/>
      <sheetName val="TUBERIA"/>
      <sheetName val="Hoja2"/>
      <sheetName val="MATERIALES"/>
      <sheetName val="ITEMS"/>
      <sheetName val="APU"/>
      <sheetName val="AIU"/>
      <sheetName val="CONS"/>
      <sheetName val="31"/>
      <sheetName val="Form5 _Pág_ 1"/>
      <sheetName val="Form5 _Pág_ 2"/>
      <sheetName val="7.12"/>
      <sheetName val="INSUMOS"/>
      <sheetName val="RECIBO FINAL"/>
      <sheetName val="Estruc_ Tarif"/>
      <sheetName val="BASE DATOS"/>
      <sheetName val="Listas"/>
      <sheetName val="Desmonte y Limpieza"/>
      <sheetName val="Tablas"/>
      <sheetName val="DATOS GRAFICOS"/>
    </sheetNames>
    <sheetDataSet>
      <sheetData sheetId="0">
        <row r="2">
          <cell r="A2" t="str">
            <v>CODIGO</v>
          </cell>
          <cell r="B2" t="str">
            <v>EQUIPOS</v>
          </cell>
          <cell r="C2" t="str">
            <v>TIPO</v>
          </cell>
          <cell r="D2" t="str">
            <v>TARIFA/HORA</v>
          </cell>
          <cell r="E2" t="str">
            <v>RENDIMIENTO</v>
          </cell>
        </row>
        <row r="3">
          <cell r="A3">
            <v>1</v>
          </cell>
          <cell r="B3" t="str">
            <v>RETROCARGADOR</v>
          </cell>
          <cell r="C3" t="str">
            <v>JD-510</v>
          </cell>
          <cell r="D3">
            <v>35000</v>
          </cell>
        </row>
        <row r="4">
          <cell r="A4">
            <v>2</v>
          </cell>
          <cell r="B4" t="str">
            <v>MOTONIVELADORA</v>
          </cell>
          <cell r="C4" t="str">
            <v xml:space="preserve">CAT </v>
          </cell>
          <cell r="D4">
            <v>45000</v>
          </cell>
        </row>
        <row r="5">
          <cell r="A5">
            <v>3</v>
          </cell>
          <cell r="B5" t="str">
            <v>VIBROCOMPACTADOR</v>
          </cell>
          <cell r="C5" t="str">
            <v xml:space="preserve">CAT </v>
          </cell>
          <cell r="D5">
            <v>45000</v>
          </cell>
        </row>
        <row r="6">
          <cell r="A6">
            <v>4</v>
          </cell>
          <cell r="B6" t="str">
            <v>RETROEXCAVADORA</v>
          </cell>
          <cell r="C6" t="str">
            <v xml:space="preserve">CAT </v>
          </cell>
          <cell r="D6">
            <v>60000</v>
          </cell>
        </row>
        <row r="7">
          <cell r="A7">
            <v>5</v>
          </cell>
          <cell r="B7" t="str">
            <v>BULLDOZER</v>
          </cell>
          <cell r="C7" t="str">
            <v>D6D</v>
          </cell>
          <cell r="D7">
            <v>45000</v>
          </cell>
        </row>
        <row r="8">
          <cell r="A8">
            <v>6</v>
          </cell>
          <cell r="B8" t="str">
            <v>VOLQUETA</v>
          </cell>
          <cell r="C8" t="str">
            <v>5m3</v>
          </cell>
          <cell r="D8">
            <v>22500</v>
          </cell>
        </row>
        <row r="9">
          <cell r="A9">
            <v>7</v>
          </cell>
          <cell r="B9" t="str">
            <v>MOTOBOMBA</v>
          </cell>
          <cell r="D9">
            <v>4000</v>
          </cell>
        </row>
        <row r="10">
          <cell r="A10">
            <v>8</v>
          </cell>
          <cell r="B10" t="str">
            <v>HERRAMIENTA 1O% M.O</v>
          </cell>
        </row>
        <row r="11">
          <cell r="A11">
            <v>9</v>
          </cell>
          <cell r="B11" t="str">
            <v xml:space="preserve">CARROTANQUE </v>
          </cell>
          <cell r="C11" t="str">
            <v>2500 GL</v>
          </cell>
          <cell r="D11">
            <v>22500</v>
          </cell>
        </row>
        <row r="12">
          <cell r="A12">
            <v>10</v>
          </cell>
          <cell r="B12" t="str">
            <v>FINISHER</v>
          </cell>
          <cell r="C12" t="str">
            <v xml:space="preserve">CAT </v>
          </cell>
          <cell r="D12">
            <v>80000</v>
          </cell>
        </row>
        <row r="13">
          <cell r="A13">
            <v>11</v>
          </cell>
          <cell r="B13" t="str">
            <v>TRITURADORA</v>
          </cell>
          <cell r="C13" t="str">
            <v xml:space="preserve">CAT </v>
          </cell>
          <cell r="D13">
            <v>100000</v>
          </cell>
        </row>
        <row r="14">
          <cell r="A14">
            <v>12</v>
          </cell>
          <cell r="B14" t="str">
            <v>CARGADOR</v>
          </cell>
          <cell r="C14" t="str">
            <v xml:space="preserve">CAT </v>
          </cell>
          <cell r="D14">
            <v>45000</v>
          </cell>
        </row>
        <row r="15">
          <cell r="A15">
            <v>13</v>
          </cell>
          <cell r="B15" t="str">
            <v>COMPACTADOR</v>
          </cell>
          <cell r="C15" t="str">
            <v xml:space="preserve">CAT </v>
          </cell>
          <cell r="D15">
            <v>45000</v>
          </cell>
        </row>
        <row r="16">
          <cell r="A16">
            <v>14</v>
          </cell>
          <cell r="B16" t="str">
            <v>IRRIGADOR</v>
          </cell>
          <cell r="C16" t="str">
            <v>600M2/h</v>
          </cell>
          <cell r="D16">
            <v>45000</v>
          </cell>
        </row>
        <row r="17">
          <cell r="A17">
            <v>15</v>
          </cell>
          <cell r="B17" t="str">
            <v>RANA</v>
          </cell>
          <cell r="C17" t="str">
            <v>5 HP</v>
          </cell>
          <cell r="D17">
            <v>5375</v>
          </cell>
        </row>
        <row r="18">
          <cell r="A18">
            <v>16</v>
          </cell>
          <cell r="B18" t="str">
            <v xml:space="preserve">MEZCLADORA </v>
          </cell>
          <cell r="C18" t="str">
            <v>1.5 Bultos</v>
          </cell>
          <cell r="D18">
            <v>6125</v>
          </cell>
        </row>
        <row r="19">
          <cell r="A19">
            <v>17</v>
          </cell>
          <cell r="B19" t="str">
            <v>MAQUINA DEMARCADORA</v>
          </cell>
          <cell r="C19" t="str">
            <v>CHORRO</v>
          </cell>
          <cell r="D19">
            <v>40000</v>
          </cell>
        </row>
        <row r="21">
          <cell r="A21" t="str">
            <v>CODIGO</v>
          </cell>
          <cell r="B21" t="str">
            <v>MATERIALES</v>
          </cell>
          <cell r="C21" t="str">
            <v>UNIDAD</v>
          </cell>
          <cell r="D21" t="str">
            <v>TARIFA</v>
          </cell>
        </row>
        <row r="22">
          <cell r="A22">
            <v>18</v>
          </cell>
          <cell r="B22" t="str">
            <v>LAMINA GALVANIZADA</v>
          </cell>
          <cell r="C22" t="str">
            <v>M2</v>
          </cell>
          <cell r="D22">
            <v>30000</v>
          </cell>
        </row>
        <row r="23">
          <cell r="A23">
            <v>19</v>
          </cell>
          <cell r="B23" t="str">
            <v>SOPORTES</v>
          </cell>
          <cell r="C23" t="str">
            <v>UNI.</v>
          </cell>
          <cell r="D23">
            <v>120000</v>
          </cell>
        </row>
        <row r="24">
          <cell r="A24">
            <v>20</v>
          </cell>
          <cell r="B24" t="str">
            <v>PINTURA</v>
          </cell>
          <cell r="C24" t="str">
            <v>GALON</v>
          </cell>
          <cell r="D24">
            <v>25000</v>
          </cell>
        </row>
        <row r="25">
          <cell r="A25">
            <v>21</v>
          </cell>
          <cell r="B25" t="str">
            <v>ARTE</v>
          </cell>
          <cell r="C25" t="str">
            <v>GLOBAL</v>
          </cell>
          <cell r="D25">
            <v>350000</v>
          </cell>
        </row>
        <row r="26">
          <cell r="A26">
            <v>22</v>
          </cell>
          <cell r="B26" t="str">
            <v>INSTALACION</v>
          </cell>
          <cell r="C26" t="str">
            <v>GLOBAL</v>
          </cell>
          <cell r="D26">
            <v>250000</v>
          </cell>
        </row>
        <row r="27">
          <cell r="A27">
            <v>23</v>
          </cell>
          <cell r="B27" t="str">
            <v>FABRICACION</v>
          </cell>
          <cell r="C27" t="str">
            <v>GLOBAL</v>
          </cell>
          <cell r="D27">
            <v>250000</v>
          </cell>
        </row>
        <row r="28">
          <cell r="A28">
            <v>24</v>
          </cell>
          <cell r="B28" t="str">
            <v>EQUIPO DE TOPOGRAFIA</v>
          </cell>
          <cell r="C28" t="str">
            <v>KEM</v>
          </cell>
          <cell r="D28">
            <v>7500</v>
          </cell>
        </row>
        <row r="29">
          <cell r="A29">
            <v>25</v>
          </cell>
          <cell r="B29" t="str">
            <v xml:space="preserve">ESTACAS </v>
          </cell>
          <cell r="C29" t="str">
            <v>GLOBAL</v>
          </cell>
          <cell r="D29">
            <v>20000</v>
          </cell>
        </row>
        <row r="30">
          <cell r="A30">
            <v>26</v>
          </cell>
          <cell r="B30" t="str">
            <v>CARTERAS</v>
          </cell>
          <cell r="C30" t="str">
            <v>GLOBAL</v>
          </cell>
          <cell r="D30">
            <v>30000</v>
          </cell>
        </row>
        <row r="31">
          <cell r="A31">
            <v>27</v>
          </cell>
          <cell r="B31" t="str">
            <v>PAPELERIA</v>
          </cell>
          <cell r="C31" t="str">
            <v>GLOBAL</v>
          </cell>
          <cell r="D31">
            <v>10000</v>
          </cell>
        </row>
        <row r="32">
          <cell r="A32">
            <v>28</v>
          </cell>
          <cell r="B32" t="str">
            <v>1 TOPOGRAFO</v>
          </cell>
          <cell r="C32">
            <v>35000</v>
          </cell>
          <cell r="D32">
            <v>92</v>
          </cell>
        </row>
        <row r="33">
          <cell r="A33">
            <v>29</v>
          </cell>
          <cell r="B33" t="str">
            <v>CADENERO</v>
          </cell>
          <cell r="C33">
            <v>15000</v>
          </cell>
          <cell r="D33">
            <v>92</v>
          </cell>
        </row>
        <row r="34">
          <cell r="A34">
            <v>30</v>
          </cell>
          <cell r="B34" t="str">
            <v>PORTAMIRA</v>
          </cell>
          <cell r="C34">
            <v>10000</v>
          </cell>
          <cell r="D34">
            <v>92</v>
          </cell>
        </row>
        <row r="35">
          <cell r="A35">
            <v>31</v>
          </cell>
          <cell r="B35" t="str">
            <v>1 AYUDANTE</v>
          </cell>
          <cell r="C35">
            <v>10000</v>
          </cell>
          <cell r="D35">
            <v>92</v>
          </cell>
        </row>
        <row r="36">
          <cell r="A36">
            <v>32</v>
          </cell>
          <cell r="B36" t="str">
            <v>HOYADORA</v>
          </cell>
          <cell r="C36" t="str">
            <v>GLOBAL</v>
          </cell>
          <cell r="D36">
            <v>10000</v>
          </cell>
        </row>
        <row r="37">
          <cell r="A37">
            <v>33</v>
          </cell>
          <cell r="B37" t="str">
            <v>POSTES EN CONCRETO 1.80 M.</v>
          </cell>
          <cell r="C37" t="str">
            <v>UNI.</v>
          </cell>
          <cell r="D37">
            <v>12000</v>
          </cell>
        </row>
        <row r="38">
          <cell r="A38">
            <v>34</v>
          </cell>
          <cell r="B38" t="str">
            <v>ALAMBRE</v>
          </cell>
          <cell r="C38" t="str">
            <v>ML</v>
          </cell>
          <cell r="D38">
            <v>100</v>
          </cell>
        </row>
        <row r="39">
          <cell r="A39">
            <v>35</v>
          </cell>
          <cell r="B39" t="str">
            <v>AMARRE</v>
          </cell>
          <cell r="C39" t="str">
            <v>GLOBAL</v>
          </cell>
          <cell r="D39">
            <v>20</v>
          </cell>
        </row>
        <row r="40">
          <cell r="A40">
            <v>36</v>
          </cell>
          <cell r="B40" t="str">
            <v>4 AYUDANTES</v>
          </cell>
          <cell r="C40">
            <v>40000</v>
          </cell>
          <cell r="D40">
            <v>92</v>
          </cell>
        </row>
        <row r="41">
          <cell r="A41">
            <v>37</v>
          </cell>
          <cell r="B41" t="str">
            <v>DERECHO DE EXPLOTACION</v>
          </cell>
          <cell r="C41" t="str">
            <v>M3</v>
          </cell>
          <cell r="D41">
            <v>3000</v>
          </cell>
        </row>
        <row r="42">
          <cell r="A42">
            <v>38</v>
          </cell>
          <cell r="B42" t="str">
            <v>MATERIAL DE TER</v>
          </cell>
          <cell r="C42">
            <v>1.25</v>
          </cell>
          <cell r="D42">
            <v>515</v>
          </cell>
        </row>
        <row r="43">
          <cell r="A43">
            <v>39</v>
          </cell>
          <cell r="B43" t="str">
            <v>MATERIAL DE ALUVION</v>
          </cell>
          <cell r="C43" t="str">
            <v>M3</v>
          </cell>
          <cell r="D43">
            <v>7000</v>
          </cell>
        </row>
        <row r="44">
          <cell r="A44">
            <v>40</v>
          </cell>
          <cell r="B44" t="str">
            <v>Desp. POR COMPACTACION25%</v>
          </cell>
          <cell r="D44">
            <v>1750</v>
          </cell>
        </row>
        <row r="45">
          <cell r="A45">
            <v>41</v>
          </cell>
          <cell r="B45" t="str">
            <v>CLASIFICACION DE MATERIAL</v>
          </cell>
          <cell r="C45" t="str">
            <v>M3</v>
          </cell>
          <cell r="D45">
            <v>6000</v>
          </cell>
        </row>
        <row r="46">
          <cell r="A46">
            <v>42</v>
          </cell>
          <cell r="B46" t="str">
            <v>DESPERDICIO 10%</v>
          </cell>
          <cell r="D46">
            <v>2700</v>
          </cell>
        </row>
        <row r="47">
          <cell r="A47">
            <v>43</v>
          </cell>
          <cell r="B47" t="str">
            <v>3 AYUDANTES</v>
          </cell>
          <cell r="C47">
            <v>30000</v>
          </cell>
          <cell r="D47">
            <v>92</v>
          </cell>
        </row>
        <row r="48">
          <cell r="A48">
            <v>44</v>
          </cell>
          <cell r="B48" t="str">
            <v>1 JEFE DE PLANTA</v>
          </cell>
          <cell r="C48">
            <v>25000</v>
          </cell>
          <cell r="D48">
            <v>92</v>
          </cell>
        </row>
        <row r="49">
          <cell r="A49">
            <v>45</v>
          </cell>
          <cell r="B49" t="str">
            <v>1 AUXILIAR</v>
          </cell>
          <cell r="C49">
            <v>20000</v>
          </cell>
          <cell r="D49">
            <v>92</v>
          </cell>
        </row>
        <row r="50">
          <cell r="A50">
            <v>46</v>
          </cell>
          <cell r="B50" t="str">
            <v>TRITURADO</v>
          </cell>
          <cell r="C50" t="str">
            <v>M3</v>
          </cell>
          <cell r="D50">
            <v>26998</v>
          </cell>
        </row>
        <row r="51">
          <cell r="A51">
            <v>47</v>
          </cell>
          <cell r="B51" t="str">
            <v>PLANTA DE ASFALTO</v>
          </cell>
          <cell r="C51" t="str">
            <v>CAT</v>
          </cell>
          <cell r="D51">
            <v>180000</v>
          </cell>
        </row>
        <row r="52">
          <cell r="A52">
            <v>48</v>
          </cell>
          <cell r="B52" t="str">
            <v>MATERIAL BASE</v>
          </cell>
          <cell r="C52" t="str">
            <v>M3</v>
          </cell>
          <cell r="D52">
            <v>26998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STO CUADRILLA"/>
      <sheetName val="MATERIALES"/>
      <sheetName val="INSUMOS"/>
      <sheetName val="OBRA"/>
      <sheetName val="PRESUPUESTO"/>
      <sheetName val="ACTIVIDAD"/>
      <sheetName val="PROG DE OBRA"/>
      <sheetName val="CRONO"/>
      <sheetName val="Gráfico1"/>
      <sheetName val="CONCRETO_3000"/>
      <sheetName val="CONCRETO_3000 TRITU"/>
      <sheetName val="CONCRETO 2500"/>
      <sheetName val="CONCRETO 2000"/>
      <sheetName val="CONCRETO_1500"/>
      <sheetName val="MORTERO 1-4"/>
      <sheetName val="MORTERO 1-3"/>
      <sheetName val="MORT_LISO_PLACA_15 "/>
      <sheetName val="P_IMPERM_13 "/>
      <sheetName val="tala"/>
      <sheetName val="ROSERIA"/>
      <sheetName val="DESENRAICE"/>
      <sheetName val="POSTE MADERA"/>
      <sheetName val="CERCA ALAM Y MADERA"/>
      <sheetName val="DEMOLICION PISO"/>
      <sheetName val="DEMOLICION MUROS"/>
      <sheetName val="DESCAPOTE"/>
      <sheetName val="REPLANTEO"/>
      <sheetName val="EXCAVACION_M"/>
      <sheetName val="CICLOPEO "/>
      <sheetName val="VIGA_DE_AMARRE "/>
      <sheetName val="ZAPATA"/>
      <sheetName val="COLUMNAS_EN_M3"/>
      <sheetName val="VIGA_AEREA"/>
      <sheetName val="PLACA_ENTREPISO e=0,12"/>
      <sheetName val="PLACA_ENTREPISO e=0,10"/>
      <sheetName val="PLACA_ENTREPISO e=0,08"/>
      <sheetName val="REF_HIERRO_60000 "/>
      <sheetName val="REF_HIERRO_37000 "/>
      <sheetName val="POZO SEPTICO 2-1.3"/>
      <sheetName val="POZO SEPTICO 2-3-1,5"/>
      <sheetName val="CAJA 60-60"/>
      <sheetName val="PTO_DESAGÜE"/>
      <sheetName val="T_SANITARIA_PVC_4&quot;"/>
      <sheetName val="ACOMETIDA_1_5&quot;"/>
      <sheetName val="PUNTO_AGUA_FRIA"/>
      <sheetName val="TUBERIA 1&quot; M.O."/>
      <sheetName val="TUBERIA 1&quot;"/>
      <sheetName val="LLAVE CORR"/>
      <sheetName val="REGITRO 1&quot;"/>
      <sheetName val="REGITRO 1-2&quot; "/>
      <sheetName val="ELECTROBOMBA"/>
      <sheetName val="INST BOMBA"/>
      <sheetName val="TANQUE LAV"/>
      <sheetName val="BLOQUE_No_4"/>
      <sheetName val="BLOQUE_No_5"/>
      <sheetName val="LADRILLO VISTA"/>
      <sheetName val="TOLETE"/>
      <sheetName val="TOLETE ,25"/>
      <sheetName val="DINTELES_CONCRETO"/>
      <sheetName val="PAÑETE_LISO"/>
      <sheetName val="PAÑETE_IMP"/>
      <sheetName val="FILOS"/>
      <sheetName val="RELLENO_RECEBO"/>
      <sheetName val="RELLENO_RECEBO (2)"/>
      <sheetName val="RELLENO_M LOCAL"/>
      <sheetName val="R PIEDRA"/>
      <sheetName val="RELLENO_ TIERRA"/>
      <sheetName val="PLACA BASE E=,06"/>
      <sheetName val="PLACA BASE E=,08"/>
      <sheetName val="PLACA BASE E=,10"/>
      <sheetName val="ALISTADO"/>
      <sheetName val="ANDEN"/>
      <sheetName val="SARDINEL 0,4-0,2"/>
      <sheetName val="SARDINEL 0,3"/>
      <sheetName val="SARDINEL 0,4-0,1-,25"/>
      <sheetName val="SARDINEL 0,4 ,3,15"/>
      <sheetName val="TABLETA"/>
      <sheetName val="DUROPISO"/>
      <sheetName val="TABLON GRES"/>
      <sheetName val="BALDOSIN GRANITO"/>
      <sheetName val="CERAMICA 40-40"/>
      <sheetName val="GUARDAESCOBA"/>
      <sheetName val="TABLERO 4C"/>
      <sheetName val="ACOMETIDA ELEC"/>
      <sheetName val="S_LAMPARAS "/>
      <sheetName val="S_TOMA"/>
      <sheetName val="S_TRIFASICA"/>
      <sheetName val="LAMPARA F"/>
      <sheetName val="VENTILADOR"/>
      <sheetName val="INTERUPTOR"/>
      <sheetName val="ROSETA"/>
      <sheetName val="S_BIFASICA"/>
      <sheetName val="POLO TIERRA"/>
      <sheetName val="INST AIRE"/>
      <sheetName val="ACOMETIDA PARCIAL"/>
      <sheetName val="PUERTA MET"/>
      <sheetName val="VENT MET "/>
      <sheetName val="REJA BANC"/>
      <sheetName val="DIVISION BAÑO M"/>
      <sheetName val="CORREA M 1"/>
      <sheetName val="CORREA M 2"/>
      <sheetName val="CORREA PERFIL"/>
      <sheetName val="CORREA TUBO RECT"/>
      <sheetName val="CERCHA M 1"/>
      <sheetName val="CERCHA M 2"/>
      <sheetName val="CERCHA M 3"/>
      <sheetName val="BAJANTE MET"/>
      <sheetName val="CORREA LAM"/>
      <sheetName val="CORREA PERFIL 16-6"/>
      <sheetName val="ENCHAPE PISO_BAÑO"/>
      <sheetName val="ENCHAPE MURO_"/>
      <sheetName val="PORCE_MURO_20x20 "/>
      <sheetName val="CERAM GUAJIRA"/>
      <sheetName val="PORCEL OLIMPIA"/>
      <sheetName val="SANITARIO"/>
      <sheetName val="LAVAMANOS"/>
      <sheetName val="DUCHA"/>
      <sheetName val="ORINAL"/>
      <sheetName val="JUEGO INCRUST"/>
      <sheetName val="DESM APARATOS"/>
      <sheetName val="TANQUE 1000"/>
      <sheetName val="TANQUE 500 "/>
      <sheetName val="CONEXION TANQUE"/>
      <sheetName val="VINILO TIPO1"/>
      <sheetName val="VINILO TIPO 2"/>
      <sheetName val="ESMALTE"/>
      <sheetName val="ESMALTE CORREA"/>
      <sheetName val="ESM GUARD"/>
      <sheetName val="LACA"/>
      <sheetName val="PINT CUBIERTA"/>
      <sheetName val="ESMALTE MADERA"/>
      <sheetName val="TEJA 4"/>
      <sheetName val="TEJA 6"/>
      <sheetName val="TEJA 8"/>
      <sheetName val="TEJA 10"/>
      <sheetName val="CABALLETE E"/>
      <sheetName val="CANALETA 4,5"/>
      <sheetName val="CUB. MET."/>
      <sheetName val="CIELO RASO ETERNIT"/>
      <sheetName val="CIELO RASO ICOPOR"/>
      <sheetName val="CIELO DURACUSTIC"/>
      <sheetName val="DIVISION MODU"/>
      <sheetName val="PANELES LAMINA"/>
      <sheetName val="VIDRIO_4mm"/>
      <sheetName val="ESPEJO"/>
      <sheetName val="CERCA ALAM"/>
      <sheetName val="CERCA ALAM PC"/>
      <sheetName val="SOLADO"/>
      <sheetName val="RELLENO_TIERRANEGRA"/>
      <sheetName val="RELLENO_ARENA"/>
      <sheetName val="ACARREO"/>
      <sheetName val="CAMPAMENTO"/>
      <sheetName val="CERCA EN LAMINA h '2.00"/>
      <sheetName val="EXPLANACION"/>
      <sheetName val="EXC_MECANICA"/>
      <sheetName val="SUBBASE"/>
      <sheetName val="BASE_VIA"/>
      <sheetName val="LADRILLO_REFRAC"/>
      <sheetName val="ALFAGÍAS_CONCRETO"/>
      <sheetName val="PAÑETE_IMPERMEABLE"/>
      <sheetName val="PAÑ_LISO_PLACAS"/>
      <sheetName val="ESC_MACIZA_1T"/>
      <sheetName val="CANAL_LATON"/>
      <sheetName val="ENTRAMADO_CIELO_ RASO"/>
      <sheetName val="ENTRAMADO"/>
      <sheetName val="TEJA_ESPAÑOLA"/>
      <sheetName val="BAJANTE_A.LL._PVC_3&quot;"/>
      <sheetName val="MARMOL_CARRARA"/>
      <sheetName val="ALFOMBRA_ALLEGRO"/>
      <sheetName val="SUMINISTRO_1&quot;"/>
      <sheetName val="SUMINISTRO 3_4&quot;"/>
      <sheetName val="SUMINISTRO 1_2&quot;"/>
      <sheetName val="RED_12&quot;"/>
      <sheetName val="RED_10&quot;"/>
      <sheetName val="RED_8&quot;"/>
      <sheetName val="RED_6&quot;"/>
      <sheetName val="RED_4&quot;"/>
      <sheetName val="RED_3&quot;"/>
      <sheetName val="RED_25&quot;"/>
      <sheetName val="RED_2&quot;"/>
      <sheetName val="RED_15&quot;"/>
      <sheetName val="CAJAVALVULA"/>
      <sheetName val="VAL_AC2"/>
      <sheetName val="VAL_AC3"/>
      <sheetName val="VAL_AC4"/>
      <sheetName val="DOMICILIARIA"/>
      <sheetName val="REGISTRO 3_4&quot;"/>
      <sheetName val="CI_100"/>
      <sheetName val="BAJANTE_A.N_PVC_4&quot;"/>
      <sheetName val="T_SANITARIA_PVC_3&quot;"/>
      <sheetName val="CLOSETS_MADERA"/>
      <sheetName val="PASAMANOS"/>
      <sheetName val="PUERTA_VAIVÉN"/>
      <sheetName val="VENTANAS_EN_MADERA"/>
      <sheetName val="MUEBLE_BAJO"/>
      <sheetName val="PUERTAS_EN_MADERA"/>
      <sheetName val="ANTIC_LAMINA_LLENA"/>
      <sheetName val="ANTIC. LAMINA LINEAL"/>
      <sheetName val="ESTUCO"/>
      <sheetName val="ESTUCO_VINILO"/>
      <sheetName val="MARMOLINA"/>
      <sheetName val="ESMALTE_MAD_LINEAL"/>
      <sheetName val="ANTIHUMEDAD_FACH."/>
      <sheetName val="CALENTADOR"/>
      <sheetName val="CERRAJERIA"/>
      <sheetName val="C_ENTRADAS"/>
      <sheetName val="ESPEJO_5mm"/>
      <sheetName val="LAMPARA_FLUORESCENT"/>
      <sheetName val="COCINA"/>
      <sheetName val="DIVISIONES_BAÑO"/>
      <sheetName val="ASEO"/>
      <sheetName val="T_NOVAFORT_4&quot;"/>
      <sheetName val="T_NOVAFORT_6&quot;"/>
      <sheetName val="T_NOVAFORT_8&quot;"/>
      <sheetName val="T_NOVAFORT_10&quot;"/>
      <sheetName val="T_NOVAFORT_12&quot;"/>
      <sheetName val="T_NOVAFORT_16&quot;"/>
      <sheetName val="T_CONCRETO_6&quot;"/>
      <sheetName val="T_CONCRETO_8&quot;"/>
      <sheetName val="T_CONCRETO_10&quot;"/>
      <sheetName val="T_CONCRETO-12&quot;"/>
      <sheetName val="T_CONCRETO_14&quot;"/>
      <sheetName val="T_CONCRETO_16&quot;"/>
      <sheetName val="T_CONCRETO_18&quot;"/>
      <sheetName val="T_CONCRETO_20&quot;"/>
      <sheetName val="TAPA_POZO"/>
      <sheetName val="TAPA_POZOVIA"/>
      <sheetName val="CAMARA_L1.20"/>
      <sheetName val="CAMARA_INSPECCION"/>
      <sheetName val="SUMIDERO"/>
      <sheetName val="REJILLA_SUM"/>
      <sheetName val="TAPA_CI_0.65"/>
      <sheetName val="M12ALP"/>
      <sheetName val="M12AR"/>
      <sheetName val="M15AP"/>
      <sheetName val="M15AR"/>
      <sheetName val="M13PAR"/>
      <sheetName val="M13AP"/>
      <sheetName val="M13AFINAR"/>
      <sheetName val="TARIFAS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PRESUPUESTO</v>
          </cell>
        </row>
        <row r="2">
          <cell r="A2" t="str">
            <v>Jefferson A. Ortega Chaparro</v>
          </cell>
        </row>
        <row r="3">
          <cell r="B3" t="str">
            <v>TERMINACION DEL RELLENO SANITARIO, ADECUACION CASETA HORNO INCINERADOR Y BODEGA DE ALMACENAMIENTO, CONSTRUCCION CASETA DE BOMBA Y ACCESO VIAL PARA LA PLANTA DE RESIDUOS SOLIDOS DEL CASCO URBANO DEL MUNICIPIO DE OROCUE - DEPARTAMENTO DE CASANARE</v>
          </cell>
        </row>
        <row r="4">
          <cell r="B4" t="str">
            <v>Noviembre 11 del 2005</v>
          </cell>
        </row>
        <row r="6">
          <cell r="A6" t="str">
            <v>ITEM</v>
          </cell>
          <cell r="B6" t="str">
            <v>ACTIVIDAD</v>
          </cell>
          <cell r="C6" t="str">
            <v>UNIDAD</v>
          </cell>
          <cell r="D6" t="str">
            <v>VR. UNITARIO</v>
          </cell>
        </row>
        <row r="7">
          <cell r="A7">
            <v>0</v>
          </cell>
          <cell r="B7" t="str">
            <v>ANALISIS UNITARIOS BASICOS</v>
          </cell>
        </row>
        <row r="8">
          <cell r="A8">
            <v>1</v>
          </cell>
          <cell r="B8" t="str">
            <v>CONCRETO 3.000 p.s.i.</v>
          </cell>
          <cell r="C8" t="str">
            <v>M3</v>
          </cell>
          <cell r="D8">
            <v>268054</v>
          </cell>
        </row>
        <row r="9">
          <cell r="A9">
            <v>2</v>
          </cell>
          <cell r="B9" t="str">
            <v>CONCRETO 2.500 p.s.i.</v>
          </cell>
          <cell r="C9" t="str">
            <v>M3</v>
          </cell>
          <cell r="D9">
            <v>258502</v>
          </cell>
        </row>
        <row r="10">
          <cell r="A10">
            <v>3</v>
          </cell>
          <cell r="B10" t="str">
            <v>CONCRETO 2.000 p.s.i.</v>
          </cell>
          <cell r="C10" t="str">
            <v>M3</v>
          </cell>
          <cell r="D10">
            <v>226042</v>
          </cell>
        </row>
        <row r="11">
          <cell r="A11">
            <v>4</v>
          </cell>
          <cell r="B11" t="str">
            <v xml:space="preserve">MORTERO 1:4 </v>
          </cell>
          <cell r="C11" t="str">
            <v>M3</v>
          </cell>
          <cell r="D11">
            <v>175830</v>
          </cell>
        </row>
        <row r="12">
          <cell r="A12">
            <v>5</v>
          </cell>
          <cell r="B12" t="str">
            <v>MORTERO 1:3 PARA PEGA</v>
          </cell>
          <cell r="C12" t="str">
            <v>M3</v>
          </cell>
          <cell r="D12">
            <v>220462</v>
          </cell>
        </row>
        <row r="13">
          <cell r="A13">
            <v>6</v>
          </cell>
        </row>
        <row r="14">
          <cell r="A14">
            <v>7</v>
          </cell>
        </row>
        <row r="15">
          <cell r="A15">
            <v>8</v>
          </cell>
        </row>
        <row r="16">
          <cell r="A16">
            <v>9</v>
          </cell>
        </row>
        <row r="17">
          <cell r="A17">
            <v>10</v>
          </cell>
          <cell r="B17" t="str">
            <v>FALTA REALIZAR EL ANALISIS</v>
          </cell>
        </row>
        <row r="19">
          <cell r="A19">
            <v>100</v>
          </cell>
          <cell r="B19" t="str">
            <v>PRELIMINARES</v>
          </cell>
        </row>
        <row r="20">
          <cell r="A20">
            <v>101</v>
          </cell>
          <cell r="B20" t="str">
            <v>DESCAPOTE MANUAL Y RETIRO DE MATERIAL</v>
          </cell>
          <cell r="C20" t="str">
            <v>M2</v>
          </cell>
          <cell r="D20">
            <v>3144</v>
          </cell>
        </row>
        <row r="21">
          <cell r="A21">
            <v>102</v>
          </cell>
          <cell r="B21" t="str">
            <v>REPLANTEO ARQUITECTONICO (MATERIALES Y MANO DE OBRA)</v>
          </cell>
          <cell r="C21" t="str">
            <v>M2</v>
          </cell>
          <cell r="D21">
            <v>3465</v>
          </cell>
        </row>
        <row r="22">
          <cell r="A22">
            <v>103</v>
          </cell>
          <cell r="B22" t="str">
            <v>EXCAVACION MANUAL (Incluye Retiro)</v>
          </cell>
          <cell r="C22" t="str">
            <v>M3</v>
          </cell>
          <cell r="D22">
            <v>25448</v>
          </cell>
        </row>
        <row r="23">
          <cell r="A23">
            <v>104</v>
          </cell>
          <cell r="B23" t="str">
            <v>DEMOLICION DE PISO</v>
          </cell>
          <cell r="C23" t="str">
            <v>M2</v>
          </cell>
          <cell r="D23">
            <v>12976</v>
          </cell>
        </row>
        <row r="24">
          <cell r="A24">
            <v>105</v>
          </cell>
          <cell r="B24" t="str">
            <v>LIMPIEZA, TALA Y DESENRAICE DE ARBUSTOS DE VIAS EN UN ANCHO DE 10 MTS A ALADO Y LADO</v>
          </cell>
          <cell r="C24" t="str">
            <v>ML</v>
          </cell>
          <cell r="D24">
            <v>1775</v>
          </cell>
        </row>
        <row r="25">
          <cell r="A25">
            <v>106</v>
          </cell>
          <cell r="B25" t="str">
            <v>DEMOLICION DE MUROS 0,15 (INCLUYE ACARREOS)</v>
          </cell>
          <cell r="C25" t="str">
            <v>M2</v>
          </cell>
          <cell r="D25">
            <v>11640</v>
          </cell>
        </row>
        <row r="27">
          <cell r="A27">
            <v>200</v>
          </cell>
          <cell r="B27" t="str">
            <v>CIMENTACION</v>
          </cell>
        </row>
        <row r="28">
          <cell r="A28">
            <v>201</v>
          </cell>
          <cell r="B28" t="str">
            <v>CONCRETO CICLOPEO (NO INCLUYE REFUERZOS)</v>
          </cell>
          <cell r="C28" t="str">
            <v>M3</v>
          </cell>
          <cell r="D28">
            <v>275877</v>
          </cell>
          <cell r="K28">
            <v>0</v>
          </cell>
        </row>
        <row r="29">
          <cell r="A29">
            <v>202</v>
          </cell>
          <cell r="B29" t="str">
            <v>ZAPATAS EN CONCRETO DE 3000 p.s.i.</v>
          </cell>
          <cell r="C29" t="str">
            <v>M3</v>
          </cell>
          <cell r="D29">
            <v>511693</v>
          </cell>
          <cell r="K29">
            <v>0</v>
          </cell>
        </row>
        <row r="30">
          <cell r="A30">
            <v>203</v>
          </cell>
          <cell r="B30" t="str">
            <v>VIGA DE AMARRE CIMENTACION EN CONCRETO DE 3000 p.s.i.</v>
          </cell>
          <cell r="C30" t="str">
            <v>M3</v>
          </cell>
          <cell r="D30">
            <v>552056</v>
          </cell>
          <cell r="K30">
            <v>0</v>
          </cell>
        </row>
        <row r="31">
          <cell r="A31">
            <v>204</v>
          </cell>
          <cell r="K31">
            <v>0</v>
          </cell>
        </row>
        <row r="32">
          <cell r="A32">
            <v>205</v>
          </cell>
          <cell r="K32">
            <v>0</v>
          </cell>
        </row>
        <row r="33">
          <cell r="K33">
            <v>0</v>
          </cell>
        </row>
        <row r="34">
          <cell r="A34">
            <v>300</v>
          </cell>
          <cell r="B34" t="str">
            <v>ESTRUCTURA</v>
          </cell>
          <cell r="K34">
            <v>0</v>
          </cell>
        </row>
        <row r="35">
          <cell r="A35">
            <v>301</v>
          </cell>
          <cell r="B35" t="str">
            <v>COLUMNA EN CONCRETO DE 3,000 PSI</v>
          </cell>
          <cell r="C35" t="str">
            <v>M3</v>
          </cell>
          <cell r="D35">
            <v>640636</v>
          </cell>
          <cell r="K35">
            <v>0</v>
          </cell>
        </row>
        <row r="36">
          <cell r="A36">
            <v>302</v>
          </cell>
          <cell r="B36" t="str">
            <v xml:space="preserve">VIGAS AMARRE AEREAS CONCRETO DE 3000 psi </v>
          </cell>
          <cell r="C36" t="str">
            <v>M3</v>
          </cell>
          <cell r="D36">
            <v>652363</v>
          </cell>
          <cell r="K36">
            <v>0</v>
          </cell>
        </row>
        <row r="37">
          <cell r="A37">
            <v>303</v>
          </cell>
          <cell r="B37" t="str">
            <v>LOSA MACIZA H/,12 - CONCRETO 3000 PSI</v>
          </cell>
          <cell r="C37" t="str">
            <v>M2</v>
          </cell>
          <cell r="D37">
            <v>83457</v>
          </cell>
          <cell r="K37">
            <v>0</v>
          </cell>
        </row>
        <row r="38">
          <cell r="A38">
            <v>304</v>
          </cell>
          <cell r="B38" t="str">
            <v>ENTREPISOS VIGUETA PLACA</v>
          </cell>
          <cell r="C38" t="str">
            <v>M2</v>
          </cell>
          <cell r="D38">
            <v>99344</v>
          </cell>
          <cell r="K38">
            <v>0</v>
          </cell>
        </row>
        <row r="39">
          <cell r="A39">
            <v>305</v>
          </cell>
          <cell r="B39" t="str">
            <v>LOSA MACIZA H/0,08 - CONCRETO 3000 PSI</v>
          </cell>
          <cell r="C39" t="str">
            <v>M2</v>
          </cell>
          <cell r="D39">
            <v>71634</v>
          </cell>
          <cell r="K39">
            <v>0</v>
          </cell>
        </row>
        <row r="40">
          <cell r="K40">
            <v>0</v>
          </cell>
        </row>
        <row r="41">
          <cell r="K41">
            <v>0</v>
          </cell>
        </row>
        <row r="42">
          <cell r="A42">
            <v>400</v>
          </cell>
          <cell r="B42" t="str">
            <v>HIERROS</v>
          </cell>
          <cell r="K42">
            <v>0</v>
          </cell>
        </row>
        <row r="43">
          <cell r="A43">
            <v>401</v>
          </cell>
          <cell r="B43" t="str">
            <v>ACERO DE REFUERZO PDR-60 (FY4200 KG/CM2)</v>
          </cell>
          <cell r="C43" t="str">
            <v>KG</v>
          </cell>
          <cell r="D43">
            <v>3654</v>
          </cell>
          <cell r="K43">
            <v>0</v>
          </cell>
        </row>
        <row r="44">
          <cell r="A44">
            <v>402</v>
          </cell>
          <cell r="B44" t="str">
            <v>ACERO DE REFUERZO A-37 (FY2800 KG/CM2)</v>
          </cell>
          <cell r="C44" t="str">
            <v>KG</v>
          </cell>
          <cell r="D44">
            <v>3916</v>
          </cell>
          <cell r="K44">
            <v>0</v>
          </cell>
        </row>
        <row r="45">
          <cell r="A45">
            <v>403</v>
          </cell>
          <cell r="K45">
            <v>0</v>
          </cell>
        </row>
        <row r="46">
          <cell r="A46">
            <v>404</v>
          </cell>
          <cell r="K46">
            <v>0</v>
          </cell>
        </row>
        <row r="47">
          <cell r="A47">
            <v>405</v>
          </cell>
        </row>
        <row r="50">
          <cell r="A50">
            <v>500</v>
          </cell>
          <cell r="B50" t="str">
            <v>INSTALACIONES HIDRAULICAS</v>
          </cell>
        </row>
        <row r="51">
          <cell r="A51">
            <v>501</v>
          </cell>
          <cell r="B51" t="str">
            <v xml:space="preserve">ACOMETIDA DE 1/2" L=5 m </v>
          </cell>
          <cell r="C51" t="str">
            <v>UND</v>
          </cell>
          <cell r="D51">
            <v>101958</v>
          </cell>
        </row>
        <row r="52">
          <cell r="A52">
            <v>502</v>
          </cell>
          <cell r="B52" t="str">
            <v>PUNTO DE AGUA FRÍA PVC</v>
          </cell>
          <cell r="C52" t="str">
            <v>UND</v>
          </cell>
          <cell r="D52">
            <v>73636</v>
          </cell>
        </row>
        <row r="53">
          <cell r="A53">
            <v>503</v>
          </cell>
          <cell r="B53" t="str">
            <v xml:space="preserve">LLAVE TERMINAL SENCILLA </v>
          </cell>
          <cell r="C53" t="str">
            <v>UND</v>
          </cell>
          <cell r="D53">
            <v>24616</v>
          </cell>
        </row>
        <row r="54">
          <cell r="A54">
            <v>504</v>
          </cell>
          <cell r="B54" t="str">
            <v>SUMINISTRO E INSTALACION DE TANQUE PLASTICO DE 1000 LT</v>
          </cell>
          <cell r="C54" t="str">
            <v>UND</v>
          </cell>
          <cell r="D54">
            <v>425241</v>
          </cell>
        </row>
        <row r="55">
          <cell r="A55">
            <v>505</v>
          </cell>
          <cell r="B55" t="str">
            <v>SUMINISTRO E INSTALACION DE TANQUE PLASTICO DE 500 LT</v>
          </cell>
          <cell r="C55" t="str">
            <v>UND</v>
          </cell>
          <cell r="D55">
            <v>231491</v>
          </cell>
        </row>
        <row r="56">
          <cell r="A56">
            <v>506</v>
          </cell>
          <cell r="B56" t="str">
            <v>RED SUMINISTRO PVC 1"</v>
          </cell>
          <cell r="C56" t="str">
            <v>ML</v>
          </cell>
          <cell r="D56">
            <v>12384</v>
          </cell>
        </row>
        <row r="57">
          <cell r="A57">
            <v>507</v>
          </cell>
          <cell r="B57" t="str">
            <v>SUMINISTRO E INSTALACION ELECTROBOMBA POZO PROFUNDO</v>
          </cell>
          <cell r="C57" t="str">
            <v>UND</v>
          </cell>
          <cell r="D57">
            <v>1545063</v>
          </cell>
        </row>
        <row r="58">
          <cell r="A58">
            <v>508</v>
          </cell>
          <cell r="B58" t="str">
            <v>TANQUE CON 2 LAVADEROS DE L=2,85, A=1,32 Y H=1,0</v>
          </cell>
          <cell r="C58" t="str">
            <v>UND</v>
          </cell>
          <cell r="D58">
            <v>774420</v>
          </cell>
        </row>
        <row r="59">
          <cell r="A59">
            <v>509</v>
          </cell>
          <cell r="B59" t="str">
            <v>SUMINISTRO E INSTALACION DE REGISTRO DE 1"</v>
          </cell>
          <cell r="C59" t="str">
            <v>ML</v>
          </cell>
          <cell r="D59">
            <v>41754</v>
          </cell>
        </row>
        <row r="60">
          <cell r="A60">
            <v>510</v>
          </cell>
          <cell r="B60" t="str">
            <v>SUMINISTRO E INSTALACION DE REGISTRO DE 1/2"</v>
          </cell>
          <cell r="C60" t="str">
            <v>ML</v>
          </cell>
          <cell r="D60">
            <v>23741</v>
          </cell>
        </row>
        <row r="61">
          <cell r="A61">
            <v>511</v>
          </cell>
          <cell r="B61" t="str">
            <v>MANO DE OBRA PARA INSTALACION RED SUMINISTRO PVC 1" (Incluye Excavación y Relleno)</v>
          </cell>
          <cell r="C61" t="str">
            <v>ML</v>
          </cell>
          <cell r="D61">
            <v>15587</v>
          </cell>
        </row>
        <row r="62">
          <cell r="A62">
            <v>512</v>
          </cell>
          <cell r="B62" t="str">
            <v>CONEXIÓN TANQUE ELEVADO PVC</v>
          </cell>
          <cell r="C62" t="str">
            <v>UND</v>
          </cell>
          <cell r="D62">
            <v>78546</v>
          </cell>
        </row>
        <row r="63">
          <cell r="A63">
            <v>513</v>
          </cell>
          <cell r="B63" t="str">
            <v>INSTALACION BOMBAS AGUA (VALOR PROMEDIO INST. MINIMA)</v>
          </cell>
          <cell r="C63" t="str">
            <v>UND</v>
          </cell>
          <cell r="D63">
            <v>232901</v>
          </cell>
        </row>
        <row r="66">
          <cell r="A66">
            <v>600</v>
          </cell>
          <cell r="B66" t="str">
            <v>INSTALACIONES SANITARIAS</v>
          </cell>
        </row>
        <row r="67">
          <cell r="A67">
            <v>601</v>
          </cell>
          <cell r="B67" t="str">
            <v>CAJA DE INSPECCION 0.6 x 0.6</v>
          </cell>
          <cell r="C67" t="str">
            <v>UND</v>
          </cell>
          <cell r="D67">
            <v>164779</v>
          </cell>
        </row>
        <row r="68">
          <cell r="A68">
            <v>602</v>
          </cell>
          <cell r="B68" t="str">
            <v>PUNTO DESAGÜE PVC 3";4"</v>
          </cell>
          <cell r="C68" t="str">
            <v>UND</v>
          </cell>
          <cell r="D68">
            <v>98793</v>
          </cell>
        </row>
        <row r="69">
          <cell r="A69">
            <v>603</v>
          </cell>
          <cell r="B69" t="str">
            <v>TUBERIA P.V.C. 4"</v>
          </cell>
          <cell r="C69" t="str">
            <v>ML</v>
          </cell>
          <cell r="D69">
            <v>28011</v>
          </cell>
        </row>
        <row r="70">
          <cell r="A70">
            <v>604</v>
          </cell>
          <cell r="B70" t="str">
            <v>POZO SEPTICO DE L=2,0, A=1,3 Y H=1,0</v>
          </cell>
          <cell r="C70" t="str">
            <v>UND</v>
          </cell>
          <cell r="D70">
            <v>1407243</v>
          </cell>
        </row>
        <row r="71">
          <cell r="A71">
            <v>605</v>
          </cell>
          <cell r="B71" t="str">
            <v>POZO SEPTICO DE L=3,0, A=2,0 Y H=1,5</v>
          </cell>
          <cell r="C71" t="str">
            <v>UND</v>
          </cell>
          <cell r="D71">
            <v>2702897</v>
          </cell>
        </row>
        <row r="74">
          <cell r="A74">
            <v>700</v>
          </cell>
          <cell r="B74" t="str">
            <v>MAMPOSTERIA</v>
          </cell>
        </row>
        <row r="75">
          <cell r="A75">
            <v>701</v>
          </cell>
          <cell r="B75" t="str">
            <v>BLOQUE Nº. 4</v>
          </cell>
          <cell r="C75" t="str">
            <v>M2</v>
          </cell>
          <cell r="D75">
            <v>26123</v>
          </cell>
        </row>
        <row r="76">
          <cell r="A76">
            <v>702</v>
          </cell>
          <cell r="B76" t="str">
            <v>LADRILLO PRENSADO VISTO UNA CARA REJILLA 0,12</v>
          </cell>
          <cell r="C76" t="str">
            <v>M2</v>
          </cell>
          <cell r="D76">
            <v>64194</v>
          </cell>
        </row>
        <row r="77">
          <cell r="A77">
            <v>703</v>
          </cell>
          <cell r="B77" t="str">
            <v>DINTELES EN CONCRETO DE 2500 psi 15 x 20</v>
          </cell>
          <cell r="C77" t="str">
            <v>ML</v>
          </cell>
          <cell r="D77">
            <v>28951</v>
          </cell>
        </row>
        <row r="78">
          <cell r="A78">
            <v>704</v>
          </cell>
          <cell r="B78" t="str">
            <v xml:space="preserve">BLOQUE No 5 </v>
          </cell>
          <cell r="C78" t="str">
            <v>M2</v>
          </cell>
          <cell r="D78">
            <v>26922</v>
          </cell>
        </row>
        <row r="79">
          <cell r="A79">
            <v>705</v>
          </cell>
          <cell r="B79" t="str">
            <v>MURO TOLETE COMUN 0,12 (SOGA)</v>
          </cell>
          <cell r="C79" t="str">
            <v>M2</v>
          </cell>
          <cell r="D79">
            <v>42001</v>
          </cell>
        </row>
        <row r="80">
          <cell r="A80">
            <v>706</v>
          </cell>
          <cell r="B80" t="str">
            <v>MURO TOLETE COMUN 0,25</v>
          </cell>
          <cell r="C80" t="str">
            <v>M2</v>
          </cell>
          <cell r="D80">
            <v>73706</v>
          </cell>
        </row>
        <row r="82">
          <cell r="A82">
            <v>800</v>
          </cell>
          <cell r="B82" t="str">
            <v>PAÑETES</v>
          </cell>
        </row>
        <row r="83">
          <cell r="A83">
            <v>801</v>
          </cell>
          <cell r="B83" t="str">
            <v>PAÑETE LISO MUROS 1:4 (e=1,5; DESP:8%)</v>
          </cell>
          <cell r="C83" t="str">
            <v>M2</v>
          </cell>
          <cell r="D83">
            <v>9855</v>
          </cell>
        </row>
        <row r="84">
          <cell r="A84">
            <v>802</v>
          </cell>
          <cell r="B84" t="str">
            <v>FILOS Y DILATACIONES</v>
          </cell>
          <cell r="C84" t="str">
            <v>ML</v>
          </cell>
          <cell r="D84">
            <v>3008</v>
          </cell>
        </row>
        <row r="85">
          <cell r="A85">
            <v>803</v>
          </cell>
          <cell r="B85" t="str">
            <v>PAÑETE IMPERMEABLE MUROS  1:3 CON FILOS Y DILATACIONES</v>
          </cell>
          <cell r="C85" t="str">
            <v>M2</v>
          </cell>
          <cell r="D85">
            <v>15809</v>
          </cell>
        </row>
        <row r="86">
          <cell r="A86">
            <v>804</v>
          </cell>
        </row>
        <row r="87">
          <cell r="A87">
            <v>805</v>
          </cell>
        </row>
        <row r="90">
          <cell r="A90">
            <v>900</v>
          </cell>
          <cell r="B90" t="str">
            <v>PISOS</v>
          </cell>
        </row>
        <row r="91">
          <cell r="A91">
            <v>901</v>
          </cell>
          <cell r="B91" t="str">
            <v>RELLENO EN RECEBO COMPACTADO</v>
          </cell>
          <cell r="C91" t="str">
            <v>M3</v>
          </cell>
          <cell r="D91">
            <v>41089</v>
          </cell>
        </row>
        <row r="92">
          <cell r="A92">
            <v>902</v>
          </cell>
          <cell r="B92" t="str">
            <v>RELLENO COMPACTADO CON MATERIAL SELECCIONADO DE EXCAVACION</v>
          </cell>
          <cell r="C92" t="str">
            <v>M3</v>
          </cell>
          <cell r="D92">
            <v>14555</v>
          </cell>
        </row>
        <row r="93">
          <cell r="A93">
            <v>903</v>
          </cell>
          <cell r="B93" t="str">
            <v>PLACA BASE EN CONCRETO 0,06</v>
          </cell>
          <cell r="C93" t="str">
            <v>M2</v>
          </cell>
          <cell r="D93">
            <v>30586</v>
          </cell>
        </row>
        <row r="94">
          <cell r="A94">
            <v>904</v>
          </cell>
          <cell r="B94" t="str">
            <v>PLACA BASE EN CONCRETO 0,08</v>
          </cell>
          <cell r="C94" t="str">
            <v>M2</v>
          </cell>
          <cell r="D94">
            <v>42262</v>
          </cell>
        </row>
        <row r="95">
          <cell r="A95">
            <v>905</v>
          </cell>
          <cell r="B95" t="str">
            <v>PLACA BASE EN CONCRETO 0,10</v>
          </cell>
          <cell r="C95" t="str">
            <v>M2</v>
          </cell>
          <cell r="D95">
            <v>44415</v>
          </cell>
        </row>
        <row r="96">
          <cell r="A96">
            <v>906</v>
          </cell>
          <cell r="B96" t="str">
            <v>ALISTADO PISOS 0,04 M (MORTERO 1:3, DESP: 3%)</v>
          </cell>
          <cell r="C96" t="str">
            <v>M2</v>
          </cell>
          <cell r="D96">
            <v>14490</v>
          </cell>
        </row>
        <row r="97">
          <cell r="A97">
            <v>907</v>
          </cell>
          <cell r="B97" t="str">
            <v>TABLETA GRES 20*20</v>
          </cell>
          <cell r="C97" t="str">
            <v>M2</v>
          </cell>
          <cell r="D97">
            <v>35200</v>
          </cell>
        </row>
        <row r="98">
          <cell r="A98">
            <v>908</v>
          </cell>
          <cell r="B98" t="str">
            <v>CERAMICA DUROPISO</v>
          </cell>
          <cell r="C98" t="str">
            <v>M2</v>
          </cell>
          <cell r="D98">
            <v>41559</v>
          </cell>
        </row>
        <row r="99">
          <cell r="A99">
            <v>909</v>
          </cell>
          <cell r="B99" t="str">
            <v>TABLON DE GRES</v>
          </cell>
          <cell r="C99" t="str">
            <v>M2</v>
          </cell>
          <cell r="D99">
            <v>35473</v>
          </cell>
        </row>
        <row r="100">
          <cell r="A100">
            <v>910</v>
          </cell>
          <cell r="B100" t="str">
            <v>BALDOSIN DE GRANITO 33*33 - 5mm</v>
          </cell>
          <cell r="C100" t="str">
            <v>M2</v>
          </cell>
          <cell r="D100">
            <v>65162</v>
          </cell>
        </row>
        <row r="101">
          <cell r="A101">
            <v>911</v>
          </cell>
          <cell r="B101" t="str">
            <v>CERAMICA DE 40*40</v>
          </cell>
          <cell r="C101" t="str">
            <v>M2</v>
          </cell>
          <cell r="D101">
            <v>52720</v>
          </cell>
        </row>
        <row r="102">
          <cell r="A102">
            <v>912</v>
          </cell>
          <cell r="B102" t="str">
            <v>GUARDAESCOBA EN CERAMICA DE 10*40</v>
          </cell>
          <cell r="C102" t="str">
            <v>M2</v>
          </cell>
          <cell r="D102">
            <v>8089</v>
          </cell>
        </row>
        <row r="103">
          <cell r="A103">
            <v>913</v>
          </cell>
          <cell r="B103" t="str">
            <v>AFIRMADO EN PIEDRA PARTIDA</v>
          </cell>
          <cell r="C103" t="str">
            <v>M3</v>
          </cell>
          <cell r="D103">
            <v>105032</v>
          </cell>
        </row>
        <row r="104">
          <cell r="A104">
            <v>914</v>
          </cell>
          <cell r="B104" t="str">
            <v>RELLENOS EN TIERRA, COMPACTACION MECANICA (INCLUYE ACARREO MATERIAL)</v>
          </cell>
          <cell r="C104" t="str">
            <v>M3</v>
          </cell>
          <cell r="D104">
            <v>35610</v>
          </cell>
        </row>
        <row r="105">
          <cell r="A105">
            <v>915</v>
          </cell>
          <cell r="B105" t="str">
            <v>RELLENO EN RECEBO COMPACTADO</v>
          </cell>
          <cell r="C105" t="str">
            <v>M3</v>
          </cell>
          <cell r="D105">
            <v>38553</v>
          </cell>
        </row>
        <row r="107">
          <cell r="A107">
            <v>1000</v>
          </cell>
          <cell r="B107" t="str">
            <v>INSTALACIONES ELECTRICAS</v>
          </cell>
        </row>
        <row r="108">
          <cell r="A108">
            <v>1001</v>
          </cell>
          <cell r="B108" t="str">
            <v>TABLERO PARCIALES 4 CIRCUITOS</v>
          </cell>
          <cell r="C108" t="str">
            <v>UND</v>
          </cell>
          <cell r="D108">
            <v>103591</v>
          </cell>
        </row>
        <row r="109">
          <cell r="A109">
            <v>1002</v>
          </cell>
          <cell r="B109" t="str">
            <v>ACOMETIDA AEREA 10M/PVC</v>
          </cell>
          <cell r="C109" t="str">
            <v>UND</v>
          </cell>
          <cell r="D109">
            <v>172620</v>
          </cell>
        </row>
        <row r="110">
          <cell r="A110">
            <v>1003</v>
          </cell>
          <cell r="B110" t="str">
            <v>SALIDA LAMPARAS O BOMBILLOS</v>
          </cell>
          <cell r="C110" t="str">
            <v>UND</v>
          </cell>
          <cell r="D110">
            <v>80207</v>
          </cell>
        </row>
        <row r="111">
          <cell r="A111">
            <v>1004</v>
          </cell>
          <cell r="B111" t="str">
            <v>SALIDA TOMAS</v>
          </cell>
          <cell r="C111" t="str">
            <v>UND</v>
          </cell>
          <cell r="D111">
            <v>79850</v>
          </cell>
        </row>
        <row r="112">
          <cell r="A112">
            <v>1005</v>
          </cell>
          <cell r="B112" t="str">
            <v>SALIDA TRIFASICA</v>
          </cell>
          <cell r="C112" t="str">
            <v>UND</v>
          </cell>
          <cell r="D112">
            <v>143707</v>
          </cell>
        </row>
        <row r="113">
          <cell r="A113">
            <v>1006</v>
          </cell>
          <cell r="B113" t="str">
            <v>VENTILADOR HACEB</v>
          </cell>
          <cell r="C113" t="str">
            <v>UND</v>
          </cell>
          <cell r="D113">
            <v>2399</v>
          </cell>
        </row>
        <row r="114">
          <cell r="A114">
            <v>1007</v>
          </cell>
          <cell r="B114" t="str">
            <v>LAMPARA FLUORESCENTE 2*48 BAJO PLACA</v>
          </cell>
          <cell r="C114" t="str">
            <v>UND</v>
          </cell>
          <cell r="D114">
            <v>137294</v>
          </cell>
        </row>
        <row r="115">
          <cell r="A115">
            <v>1008</v>
          </cell>
          <cell r="B115" t="str">
            <v>SUMINISTRO E INSTALACION DE INTERUPTOR SENCILLO</v>
          </cell>
          <cell r="C115" t="str">
            <v>UND</v>
          </cell>
          <cell r="D115">
            <v>12003</v>
          </cell>
        </row>
        <row r="116">
          <cell r="A116">
            <v>1009</v>
          </cell>
          <cell r="B116" t="str">
            <v>SUMINISTRO E INSTALACION DE ROSETA</v>
          </cell>
          <cell r="C116" t="str">
            <v>UND</v>
          </cell>
          <cell r="D116">
            <v>9878</v>
          </cell>
        </row>
        <row r="117">
          <cell r="A117">
            <v>1010</v>
          </cell>
          <cell r="B117" t="str">
            <v>SALIDA BIFASICA PVC</v>
          </cell>
          <cell r="C117" t="str">
            <v>UND</v>
          </cell>
          <cell r="D117">
            <v>80381</v>
          </cell>
        </row>
        <row r="118">
          <cell r="A118">
            <v>1011</v>
          </cell>
          <cell r="B118" t="str">
            <v>POLO TIERRA PARA BANDEJA</v>
          </cell>
          <cell r="C118" t="str">
            <v>UND</v>
          </cell>
          <cell r="D118">
            <v>104814</v>
          </cell>
        </row>
        <row r="119">
          <cell r="A119">
            <v>1012</v>
          </cell>
          <cell r="B119" t="str">
            <v>INSTALACION AIRE ACONDICIONADO (Incluye marco, demolición muro y resane)</v>
          </cell>
          <cell r="C119" t="str">
            <v>UND</v>
          </cell>
          <cell r="D119">
            <v>177059</v>
          </cell>
        </row>
        <row r="120">
          <cell r="A120">
            <v>1013</v>
          </cell>
          <cell r="B120" t="str">
            <v>ACOMETIDA PARCIAL 30 MTS PVC</v>
          </cell>
          <cell r="C120" t="str">
            <v>UND</v>
          </cell>
          <cell r="D120">
            <v>803339</v>
          </cell>
        </row>
        <row r="121">
          <cell r="A121">
            <v>1014</v>
          </cell>
        </row>
        <row r="122">
          <cell r="A122">
            <v>1015</v>
          </cell>
        </row>
        <row r="123">
          <cell r="A123">
            <v>1016</v>
          </cell>
        </row>
        <row r="125">
          <cell r="A125">
            <v>1100</v>
          </cell>
          <cell r="B125" t="str">
            <v>CARPINTERIA METALICA</v>
          </cell>
        </row>
        <row r="126">
          <cell r="A126">
            <v>1101</v>
          </cell>
          <cell r="B126" t="str">
            <v>SUMINISTRO E INST. PUERTA EN LAMINA CON CERRADURA DE SEGURIDAD</v>
          </cell>
          <cell r="C126" t="str">
            <v>M2</v>
          </cell>
          <cell r="D126">
            <v>146203</v>
          </cell>
        </row>
        <row r="127">
          <cell r="A127">
            <v>1102</v>
          </cell>
          <cell r="B127" t="str">
            <v xml:space="preserve">SUMINISTRO E INST. VENTANA </v>
          </cell>
          <cell r="C127" t="str">
            <v>M2</v>
          </cell>
          <cell r="D127">
            <v>101446</v>
          </cell>
        </row>
        <row r="128">
          <cell r="A128">
            <v>1103</v>
          </cell>
          <cell r="B128" t="str">
            <v xml:space="preserve">SUMINISTRO E INST. REJA BANCARIA </v>
          </cell>
          <cell r="C128" t="str">
            <v>M2</v>
          </cell>
          <cell r="D128">
            <v>68296</v>
          </cell>
        </row>
        <row r="129">
          <cell r="A129">
            <v>1104</v>
          </cell>
          <cell r="B129" t="str">
            <v xml:space="preserve">SUMINISTRO E INSTALACIN CORREA  METALICA 3V1/2"  CELOCIA 3/8" H=0,2 A=0,15, PINTADAS </v>
          </cell>
          <cell r="C129" t="str">
            <v>ML</v>
          </cell>
          <cell r="D129">
            <v>39139</v>
          </cell>
        </row>
        <row r="130">
          <cell r="A130">
            <v>1105</v>
          </cell>
          <cell r="B130" t="str">
            <v xml:space="preserve">SUMINISTRO E INSTALACION DE CORREAS METALICAS 0,20*0,1m 3f1/2" Y FLEJES 3/8", PINTADAS </v>
          </cell>
          <cell r="C130" t="str">
            <v>ML</v>
          </cell>
          <cell r="D130">
            <v>35677</v>
          </cell>
        </row>
        <row r="131">
          <cell r="A131">
            <v>1106</v>
          </cell>
          <cell r="B131" t="str">
            <v xml:space="preserve">SUMINISTRO E INSTALACION DE CERCHAS METALICAS 2f5/8", 1f3/4"Y CELOCIA 3/8" H=0,30 A=0,20, PINTADAS </v>
          </cell>
          <cell r="C131" t="str">
            <v>ML</v>
          </cell>
          <cell r="D131">
            <v>59646</v>
          </cell>
        </row>
        <row r="132">
          <cell r="A132">
            <v>1107</v>
          </cell>
          <cell r="B132" t="str">
            <v xml:space="preserve">SUMINISTRO E INSTALACION DE CERCHAS METALICAS 2f5/8", 1f3/4"Y CELOCIA 3/8" H=0,30 A=0,15, PINTADAS </v>
          </cell>
          <cell r="C132" t="str">
            <v>ML</v>
          </cell>
          <cell r="D132">
            <v>57771</v>
          </cell>
        </row>
        <row r="133">
          <cell r="A133">
            <v>1108</v>
          </cell>
          <cell r="B133" t="str">
            <v xml:space="preserve">SUMINISTRO E INSTALACION DE CERCHAS METALICAS METALICAS 0,15*0,3m 3f5/8" Y FLEJES 3/8", PINTADAS </v>
          </cell>
          <cell r="C133" t="str">
            <v>ML</v>
          </cell>
          <cell r="D133">
            <v>52025</v>
          </cell>
        </row>
        <row r="134">
          <cell r="A134">
            <v>1109</v>
          </cell>
          <cell r="B134" t="str">
            <v>SUMINISTRO E INSTALACION DE CORREA EN ACESCO 4"X2" PINTADA</v>
          </cell>
          <cell r="C134" t="str">
            <v>ML</v>
          </cell>
          <cell r="D134">
            <v>8831</v>
          </cell>
        </row>
        <row r="135">
          <cell r="A135">
            <v>1110</v>
          </cell>
          <cell r="B135" t="str">
            <v>SUMINISTRO E INSTALACION DE CORREA EN TUBO RECTANGULAR DE 1,5"*3,0" C/18</v>
          </cell>
          <cell r="C135" t="str">
            <v>ML</v>
          </cell>
          <cell r="D135">
            <v>17581</v>
          </cell>
        </row>
        <row r="136">
          <cell r="A136">
            <v>1111</v>
          </cell>
          <cell r="B136" t="str">
            <v>SUMINISTRO E INST. DIVISION EN LAMINA METALICA C/18, TUBO RECT. 2"*1", PINTURA ANTICORRISIVO Y EPOXICA</v>
          </cell>
          <cell r="C136" t="str">
            <v>M2</v>
          </cell>
          <cell r="D136">
            <v>156134</v>
          </cell>
        </row>
        <row r="137">
          <cell r="A137">
            <v>1112</v>
          </cell>
          <cell r="B137" t="str">
            <v>TUBO GALVANIZADO 3" + ACCESORIOS BAJADA</v>
          </cell>
          <cell r="C137" t="str">
            <v>ML</v>
          </cell>
          <cell r="D137">
            <v>144958</v>
          </cell>
        </row>
        <row r="138">
          <cell r="A138">
            <v>1113</v>
          </cell>
          <cell r="B138" t="str">
            <v>CORREA EN LAMINA CAL 18 DE 10*4</v>
          </cell>
          <cell r="C138" t="str">
            <v>ML</v>
          </cell>
          <cell r="D138">
            <v>20247</v>
          </cell>
        </row>
        <row r="139">
          <cell r="A139">
            <v>1114</v>
          </cell>
          <cell r="B139" t="str">
            <v>CORREA EN PERFIL ABIERTO GALV. CAL 16 DE 16*6</v>
          </cell>
          <cell r="C139" t="str">
            <v>ML</v>
          </cell>
          <cell r="D139">
            <v>38122</v>
          </cell>
        </row>
        <row r="140">
          <cell r="A140">
            <v>1115</v>
          </cell>
        </row>
        <row r="143">
          <cell r="A143">
            <v>1200</v>
          </cell>
          <cell r="B143" t="str">
            <v>ENCHAPES</v>
          </cell>
        </row>
        <row r="144">
          <cell r="A144">
            <v>1201</v>
          </cell>
          <cell r="B144" t="str">
            <v xml:space="preserve">ENCHAPE CERAMICA PISO BAÑO </v>
          </cell>
          <cell r="C144" t="str">
            <v>M2</v>
          </cell>
          <cell r="D144">
            <v>45929</v>
          </cell>
        </row>
        <row r="145">
          <cell r="A145">
            <v>1202</v>
          </cell>
          <cell r="B145" t="str">
            <v xml:space="preserve">ENCHAPE CERAMICA LISA MURO BAÑO </v>
          </cell>
          <cell r="C145" t="str">
            <v>M2</v>
          </cell>
          <cell r="D145">
            <v>40095</v>
          </cell>
        </row>
        <row r="146">
          <cell r="A146">
            <v>1203</v>
          </cell>
          <cell r="B146" t="str">
            <v>ENCHAPE MURO PORCELANA PLANO ITALIA 20 * 20</v>
          </cell>
          <cell r="C146" t="str">
            <v>M2</v>
          </cell>
          <cell r="D146">
            <v>41802</v>
          </cell>
        </row>
        <row r="147">
          <cell r="A147">
            <v>1204</v>
          </cell>
          <cell r="B147" t="str">
            <v>CERAMICA GUAJIRA 20,5 X 20,5 (INSTALADO)</v>
          </cell>
          <cell r="C147" t="str">
            <v>M2</v>
          </cell>
          <cell r="D147">
            <v>44751</v>
          </cell>
        </row>
        <row r="148">
          <cell r="A148">
            <v>1205</v>
          </cell>
          <cell r="B148" t="str">
            <v>PORCELANA OLIMPIA 20 X 20 (INSTALADO)</v>
          </cell>
          <cell r="C148" t="str">
            <v>M2</v>
          </cell>
          <cell r="D148">
            <v>47501</v>
          </cell>
        </row>
        <row r="151">
          <cell r="A151">
            <v>1300</v>
          </cell>
          <cell r="B151" t="str">
            <v>DOTACION BAÑOS</v>
          </cell>
        </row>
        <row r="152">
          <cell r="A152">
            <v>1301</v>
          </cell>
          <cell r="B152" t="str">
            <v xml:space="preserve">SUMINISTRO E INSTALACION DE SANITARIO </v>
          </cell>
          <cell r="C152" t="str">
            <v>UND</v>
          </cell>
          <cell r="D152">
            <v>276749</v>
          </cell>
        </row>
        <row r="153">
          <cell r="A153">
            <v>1302</v>
          </cell>
          <cell r="B153" t="str">
            <v>SUMINISTRO E INSTALACION DE LAVAMANOS</v>
          </cell>
          <cell r="C153" t="str">
            <v>UND</v>
          </cell>
          <cell r="D153">
            <v>148949</v>
          </cell>
        </row>
        <row r="154">
          <cell r="A154">
            <v>1303</v>
          </cell>
          <cell r="B154" t="str">
            <v>SUMINISTRO E INSTALACION DE DUCHA</v>
          </cell>
          <cell r="C154" t="str">
            <v>UND</v>
          </cell>
          <cell r="D154">
            <v>33275</v>
          </cell>
        </row>
        <row r="155">
          <cell r="A155">
            <v>1304</v>
          </cell>
          <cell r="B155" t="str">
            <v>SUMINISTRO E INSTALACION DE ORINAL INSTITUCIONAL</v>
          </cell>
          <cell r="C155" t="str">
            <v>UND</v>
          </cell>
          <cell r="D155">
            <v>113309</v>
          </cell>
        </row>
        <row r="156">
          <cell r="A156">
            <v>1305</v>
          </cell>
          <cell r="B156" t="str">
            <v xml:space="preserve">SUMINISTRO E INSTALACION DE JUEGO DE INCRUSTACIONES </v>
          </cell>
          <cell r="C156" t="str">
            <v>UND</v>
          </cell>
          <cell r="D156">
            <v>58809</v>
          </cell>
        </row>
        <row r="157">
          <cell r="A157">
            <v>1306</v>
          </cell>
          <cell r="B157" t="str">
            <v>DESMONTE APARATOS SANITARIOS</v>
          </cell>
          <cell r="C157" t="str">
            <v>UND</v>
          </cell>
          <cell r="D157">
            <v>19017</v>
          </cell>
        </row>
        <row r="159">
          <cell r="A159">
            <v>1400</v>
          </cell>
          <cell r="B159" t="str">
            <v>PINTURA</v>
          </cell>
        </row>
        <row r="160">
          <cell r="A160">
            <v>1401</v>
          </cell>
          <cell r="B160" t="str">
            <v>VINILO 2 MANOS SOBRE PAÑETE TIPO 1</v>
          </cell>
          <cell r="C160" t="str">
            <v>M2</v>
          </cell>
          <cell r="D160">
            <v>4628</v>
          </cell>
        </row>
        <row r="161">
          <cell r="A161">
            <v>1402</v>
          </cell>
          <cell r="B161" t="str">
            <v>VINILO 2 MANOS SOBRE PAÑETE TIPO 2</v>
          </cell>
          <cell r="C161" t="str">
            <v>M2</v>
          </cell>
          <cell r="D161">
            <v>4253</v>
          </cell>
        </row>
        <row r="162">
          <cell r="A162">
            <v>1403</v>
          </cell>
          <cell r="B162" t="str">
            <v>ESMALTE SINTETICO SOBRE LA LAMINA LLENA</v>
          </cell>
          <cell r="C162" t="str">
            <v>M2</v>
          </cell>
          <cell r="D162">
            <v>11135</v>
          </cell>
        </row>
        <row r="163">
          <cell r="A163">
            <v>1404</v>
          </cell>
          <cell r="B163" t="str">
            <v>LACA LADRILLO A LA VISTA</v>
          </cell>
          <cell r="C163" t="str">
            <v>M2</v>
          </cell>
          <cell r="D163">
            <v>9187</v>
          </cell>
        </row>
        <row r="164">
          <cell r="A164">
            <v>1405</v>
          </cell>
          <cell r="B164" t="str">
            <v>PINTURA EXTERIOR E INTERIOR CUBIERTAS</v>
          </cell>
          <cell r="C164" t="str">
            <v>M2</v>
          </cell>
          <cell r="D164">
            <v>11360</v>
          </cell>
        </row>
        <row r="165">
          <cell r="A165">
            <v>1406</v>
          </cell>
          <cell r="B165" t="str">
            <v>ESMALTE SOBRE CORREAS METALICAS</v>
          </cell>
          <cell r="C165" t="str">
            <v>ML</v>
          </cell>
          <cell r="D165">
            <v>4747</v>
          </cell>
        </row>
        <row r="166">
          <cell r="A166">
            <v>1407</v>
          </cell>
          <cell r="B166" t="str">
            <v>PINTURA ESMALTE GUARDAESCOBA</v>
          </cell>
          <cell r="C166" t="str">
            <v>ML</v>
          </cell>
          <cell r="D166">
            <v>3405</v>
          </cell>
        </row>
        <row r="167">
          <cell r="A167">
            <v>1408</v>
          </cell>
          <cell r="B167" t="str">
            <v>ESMALTE SOBRE MADERA</v>
          </cell>
          <cell r="C167" t="str">
            <v>M2</v>
          </cell>
          <cell r="D167">
            <v>10927</v>
          </cell>
        </row>
        <row r="170">
          <cell r="A170">
            <v>1500</v>
          </cell>
          <cell r="B170" t="str">
            <v>CUBIERTA</v>
          </cell>
        </row>
        <row r="171">
          <cell r="A171">
            <v>1501</v>
          </cell>
          <cell r="B171" t="str">
            <v>TEJA A.C. Nº. 4 PINTADA POR DEBAJO (No incluye entramado)</v>
          </cell>
          <cell r="C171" t="str">
            <v>M2</v>
          </cell>
          <cell r="D171">
            <v>38649</v>
          </cell>
        </row>
        <row r="172">
          <cell r="A172">
            <v>1502</v>
          </cell>
          <cell r="B172" t="str">
            <v>TEJA A.C. Nº. 6 PINTADA POR DEBAJO (No incluye entramado)</v>
          </cell>
          <cell r="C172" t="str">
            <v>M2</v>
          </cell>
          <cell r="D172">
            <v>33907</v>
          </cell>
        </row>
        <row r="173">
          <cell r="A173">
            <v>1503</v>
          </cell>
          <cell r="B173" t="str">
            <v>TEJA A.C. Nº. 8 PINTADA POR DEBAJO (No incluye entramado)</v>
          </cell>
          <cell r="C173" t="str">
            <v>M2</v>
          </cell>
          <cell r="D173">
            <v>32554</v>
          </cell>
        </row>
        <row r="174">
          <cell r="A174">
            <v>1504</v>
          </cell>
          <cell r="B174" t="str">
            <v>TEJA A.C. Nº. 10 PINTADA POR DEBAJO (No incluye entramado)</v>
          </cell>
          <cell r="C174" t="str">
            <v>M2</v>
          </cell>
          <cell r="D174">
            <v>30651</v>
          </cell>
        </row>
        <row r="175">
          <cell r="A175">
            <v>1505</v>
          </cell>
          <cell r="B175" t="str">
            <v>CABALLETE TEJA A.C. Nº. 4 PINTADA POR DEBAJO (No incluye entramado)</v>
          </cell>
          <cell r="C175" t="str">
            <v>M2</v>
          </cell>
          <cell r="D175">
            <v>39739</v>
          </cell>
        </row>
        <row r="176">
          <cell r="A176">
            <v>1506</v>
          </cell>
          <cell r="B176" t="str">
            <v>CANALETA ACESCO 4,5</v>
          </cell>
          <cell r="C176" t="str">
            <v>M2</v>
          </cell>
          <cell r="D176">
            <v>56911</v>
          </cell>
        </row>
        <row r="177">
          <cell r="A177">
            <v>1507</v>
          </cell>
          <cell r="B177" t="str">
            <v>CUBIERTA ARQUITECTONICA METALICA</v>
          </cell>
          <cell r="C177" t="str">
            <v>M2</v>
          </cell>
          <cell r="D177">
            <v>47281</v>
          </cell>
        </row>
        <row r="178">
          <cell r="A178">
            <v>1508</v>
          </cell>
        </row>
        <row r="179">
          <cell r="A179">
            <v>1509</v>
          </cell>
        </row>
        <row r="180">
          <cell r="A180">
            <v>1510</v>
          </cell>
        </row>
        <row r="181">
          <cell r="A181">
            <v>1511</v>
          </cell>
        </row>
        <row r="184">
          <cell r="A184">
            <v>1600</v>
          </cell>
          <cell r="B184" t="str">
            <v>VIDRIOS Y ESPEJOS</v>
          </cell>
        </row>
        <row r="185">
          <cell r="A185">
            <v>1601</v>
          </cell>
          <cell r="B185" t="str">
            <v>SUMINISTRO E INSTALACION VIDRIO ESMERILADO INCOLORO 4mm</v>
          </cell>
          <cell r="C185" t="str">
            <v>M2</v>
          </cell>
          <cell r="D185">
            <v>50598</v>
          </cell>
        </row>
        <row r="186">
          <cell r="A186">
            <v>1602</v>
          </cell>
          <cell r="B186" t="str">
            <v>SUMINISTRO E INSTALACION  ESPEJO 4mm</v>
          </cell>
          <cell r="C186" t="str">
            <v>M2</v>
          </cell>
          <cell r="D186">
            <v>63098</v>
          </cell>
        </row>
        <row r="187">
          <cell r="A187">
            <v>1603</v>
          </cell>
        </row>
        <row r="188">
          <cell r="A188">
            <v>1604</v>
          </cell>
        </row>
        <row r="189">
          <cell r="A189">
            <v>1605</v>
          </cell>
        </row>
        <row r="192">
          <cell r="A192">
            <v>1700</v>
          </cell>
          <cell r="B192" t="str">
            <v>CIELO RASO Y DIVISIONES</v>
          </cell>
        </row>
        <row r="193">
          <cell r="A193">
            <v>1701</v>
          </cell>
          <cell r="B193" t="str">
            <v>CIELO RASO EN LAMINA PLANA DE A.C. (Incluye Entramado en Aluminio)</v>
          </cell>
          <cell r="C193" t="str">
            <v>M2</v>
          </cell>
          <cell r="D193">
            <v>41538</v>
          </cell>
        </row>
        <row r="194">
          <cell r="A194">
            <v>1702</v>
          </cell>
          <cell r="B194" t="str">
            <v>CIELO RASO EN LAMINA DE ICOPORT (Incluye Entramado en Aluminio)</v>
          </cell>
          <cell r="C194" t="str">
            <v>M2</v>
          </cell>
          <cell r="D194">
            <v>32312</v>
          </cell>
        </row>
        <row r="195">
          <cell r="A195">
            <v>1703</v>
          </cell>
          <cell r="B195" t="str">
            <v>CIELO RASO DURACUSTIC</v>
          </cell>
          <cell r="C195" t="str">
            <v>M2</v>
          </cell>
          <cell r="D195">
            <v>44023</v>
          </cell>
        </row>
        <row r="196">
          <cell r="A196">
            <v>1704</v>
          </cell>
          <cell r="B196" t="str">
            <v>PANELES EN LAMINA C/16, TUBO GALVANIZADO - DOS MOVILES</v>
          </cell>
          <cell r="C196" t="str">
            <v>UN</v>
          </cell>
          <cell r="D196">
            <v>326869</v>
          </cell>
        </row>
        <row r="197">
          <cell r="A197">
            <v>1705</v>
          </cell>
        </row>
        <row r="200">
          <cell r="A200">
            <v>1800</v>
          </cell>
          <cell r="B200" t="str">
            <v>OBRAS EXTERIORES</v>
          </cell>
        </row>
        <row r="201">
          <cell r="A201">
            <v>1801</v>
          </cell>
          <cell r="B201" t="str">
            <v>SARDINEL FUNDIDO IN - SITU H=0.40 M</v>
          </cell>
          <cell r="C201" t="str">
            <v>ML</v>
          </cell>
          <cell r="D201">
            <v>34646</v>
          </cell>
        </row>
        <row r="202">
          <cell r="A202">
            <v>1802</v>
          </cell>
          <cell r="B202" t="str">
            <v>SARDINEL FUNDIDO IN - SITU H=0.30 M</v>
          </cell>
          <cell r="C202" t="str">
            <v>ML</v>
          </cell>
          <cell r="D202">
            <v>22648</v>
          </cell>
        </row>
        <row r="204">
          <cell r="A204">
            <v>1803</v>
          </cell>
          <cell r="B204" t="str">
            <v>CONCRETO ANDENES 2500 PSI E=0,1 M</v>
          </cell>
          <cell r="C204" t="str">
            <v>M2</v>
          </cell>
          <cell r="D204">
            <v>48858</v>
          </cell>
        </row>
        <row r="205">
          <cell r="A205">
            <v>1804</v>
          </cell>
          <cell r="B205" t="str">
            <v>CERCA EN ALAMBRE DE PUAS Y POSTES DE MADERA</v>
          </cell>
          <cell r="C205" t="str">
            <v>ML</v>
          </cell>
          <cell r="D205">
            <v>9420</v>
          </cell>
        </row>
        <row r="206">
          <cell r="A206">
            <v>1805</v>
          </cell>
          <cell r="B206" t="str">
            <v>CERCA EN ALAMBRE DE PUAS Y POSTES DE CONCRETO</v>
          </cell>
          <cell r="C206" t="str">
            <v>ML</v>
          </cell>
          <cell r="D206">
            <v>12101</v>
          </cell>
        </row>
        <row r="207">
          <cell r="A207">
            <v>1806</v>
          </cell>
          <cell r="B207" t="str">
            <v>SARDINEL FUNDIDO IN - SITU H=0.40 M * (0,25-0,10), (Incluye refuerzo en 3/8")</v>
          </cell>
          <cell r="C207" t="str">
            <v>ML</v>
          </cell>
          <cell r="D207">
            <v>55881</v>
          </cell>
        </row>
        <row r="208">
          <cell r="A208">
            <v>1807</v>
          </cell>
          <cell r="B208" t="str">
            <v>ROCERIA Y LIMPIEZA MANUAL (Incluye: cortes, cargue y desalojar desechos transportados) EN TERRENO PLANO</v>
          </cell>
          <cell r="C208" t="str">
            <v>Ha</v>
          </cell>
          <cell r="D208">
            <v>857297</v>
          </cell>
        </row>
        <row r="209">
          <cell r="A209">
            <v>1808</v>
          </cell>
          <cell r="B209" t="str">
            <v>LIMPIEZA, TALA Y DESENRAICE DE ARBUSTOS</v>
          </cell>
          <cell r="C209" t="str">
            <v>Ha</v>
          </cell>
          <cell r="D209">
            <v>1976980</v>
          </cell>
        </row>
        <row r="210">
          <cell r="A210">
            <v>1809</v>
          </cell>
          <cell r="B210" t="str">
            <v>POSTE MADERA PARA CERCA (Incluye transporte e hincada)</v>
          </cell>
          <cell r="C210" t="str">
            <v>UND</v>
          </cell>
          <cell r="D210">
            <v>14174</v>
          </cell>
        </row>
        <row r="211">
          <cell r="A211">
            <v>1810</v>
          </cell>
          <cell r="B211" t="str">
            <v>CERCA EN SEIS HEBRAS DE ALAMBRE DE PUAS Y POSTE EN MADERA</v>
          </cell>
          <cell r="C211" t="str">
            <v>ML</v>
          </cell>
          <cell r="D211">
            <v>17274</v>
          </cell>
        </row>
        <row r="212">
          <cell r="A212">
            <v>1811</v>
          </cell>
          <cell r="B212" t="str">
            <v>SARDINEL H=0.40 M * 0,3M * 0,15M</v>
          </cell>
          <cell r="C212" t="str">
            <v>ML</v>
          </cell>
          <cell r="D212">
            <v>48948</v>
          </cell>
        </row>
      </sheetData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UPUESTO OFICIAL VILLAVO (3)"/>
      <sheetName val="Resumen"/>
      <sheetName val="PPTO PROPUESTA"/>
      <sheetName val="Presupuesto"/>
      <sheetName val="UNITARIOS"/>
      <sheetName val="MATERIALES"/>
      <sheetName val="Prestaciones y AIU"/>
      <sheetName val="MANO OBRA"/>
      <sheetName val="EQUIPOS"/>
      <sheetName val="Opcional"/>
    </sheetNames>
    <sheetDataSet>
      <sheetData sheetId="0"/>
      <sheetData sheetId="1"/>
      <sheetData sheetId="2"/>
      <sheetData sheetId="3"/>
      <sheetData sheetId="4"/>
      <sheetData sheetId="5">
        <row r="6">
          <cell r="A6">
            <v>2173</v>
          </cell>
          <cell r="B6" t="str">
            <v>HORA / CUAD. (1 OF. + 2 AYUD.)</v>
          </cell>
          <cell r="C6" t="str">
            <v>HORA</v>
          </cell>
          <cell r="D6">
            <v>11920</v>
          </cell>
        </row>
        <row r="7">
          <cell r="A7">
            <v>2326</v>
          </cell>
          <cell r="B7" t="str">
            <v>HORA / CUAD. ( 2 AYUD.)</v>
          </cell>
          <cell r="C7" t="str">
            <v>HORA</v>
          </cell>
          <cell r="D7">
            <v>7410</v>
          </cell>
        </row>
        <row r="8">
          <cell r="A8">
            <v>2780</v>
          </cell>
          <cell r="B8" t="str">
            <v>HORA / CUAD. ( 2 PALEROS)</v>
          </cell>
          <cell r="C8" t="str">
            <v>HORA</v>
          </cell>
          <cell r="D8">
            <v>13282</v>
          </cell>
        </row>
        <row r="9">
          <cell r="A9">
            <v>2172</v>
          </cell>
          <cell r="B9" t="str">
            <v>HORA / CUAD. (1 OF. + 1 AYUD.)</v>
          </cell>
          <cell r="C9" t="str">
            <v>HORA</v>
          </cell>
          <cell r="D9">
            <v>8215</v>
          </cell>
        </row>
        <row r="10">
          <cell r="A10">
            <v>2174</v>
          </cell>
          <cell r="B10" t="str">
            <v>HORA / CUAD. (1 OF. + 3 AYUD.)</v>
          </cell>
          <cell r="C10" t="str">
            <v>HORA</v>
          </cell>
          <cell r="D10">
            <v>15625</v>
          </cell>
        </row>
        <row r="11">
          <cell r="A11">
            <v>2175</v>
          </cell>
          <cell r="B11" t="str">
            <v>HORA / CUAD. (1 OF. + 4 AYUD.)</v>
          </cell>
          <cell r="C11" t="str">
            <v>HORA</v>
          </cell>
          <cell r="D11">
            <v>19331</v>
          </cell>
        </row>
        <row r="12">
          <cell r="A12">
            <v>2752</v>
          </cell>
          <cell r="B12" t="str">
            <v>HORA / CUAD. (1 SOLD. + 1 AYUD.)</v>
          </cell>
          <cell r="C12" t="str">
            <v>HORA</v>
          </cell>
          <cell r="D12">
            <v>11759</v>
          </cell>
        </row>
        <row r="13">
          <cell r="A13">
            <v>2778</v>
          </cell>
          <cell r="B13" t="str">
            <v>HORA / CUAD. ( 1 AYUD.)</v>
          </cell>
          <cell r="C13" t="str">
            <v>HORA</v>
          </cell>
          <cell r="D13">
            <v>3705</v>
          </cell>
        </row>
        <row r="14">
          <cell r="A14">
            <v>2829</v>
          </cell>
          <cell r="B14" t="str">
            <v>HORA / CUAD. ( 2 CANALERO)</v>
          </cell>
          <cell r="C14" t="str">
            <v>HORA</v>
          </cell>
          <cell r="D14">
            <v>8215</v>
          </cell>
        </row>
        <row r="15">
          <cell r="A15">
            <v>2992</v>
          </cell>
          <cell r="B15" t="str">
            <v>MES / CUADRILLA TOPOGRAFIA</v>
          </cell>
          <cell r="C15" t="str">
            <v>MES</v>
          </cell>
          <cell r="D15">
            <v>2710000</v>
          </cell>
        </row>
        <row r="16">
          <cell r="A16">
            <v>80</v>
          </cell>
          <cell r="B16" t="str">
            <v xml:space="preserve">HORA / CUAD. </v>
          </cell>
          <cell r="C16" t="str">
            <v>HORA</v>
          </cell>
          <cell r="D16">
            <v>9003</v>
          </cell>
        </row>
        <row r="17">
          <cell r="A17">
            <v>0</v>
          </cell>
          <cell r="B17">
            <v>0</v>
          </cell>
          <cell r="C17">
            <v>0</v>
          </cell>
          <cell r="D17">
            <v>0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0</v>
          </cell>
        </row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0</v>
          </cell>
        </row>
        <row r="23">
          <cell r="A23">
            <v>0</v>
          </cell>
          <cell r="B23">
            <v>0</v>
          </cell>
          <cell r="C23">
            <v>0</v>
          </cell>
          <cell r="D23">
            <v>0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0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0</v>
          </cell>
        </row>
        <row r="27">
          <cell r="A27">
            <v>0</v>
          </cell>
          <cell r="B27">
            <v>0</v>
          </cell>
          <cell r="C27">
            <v>0</v>
          </cell>
          <cell r="D27">
            <v>0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</row>
        <row r="29">
          <cell r="A29">
            <v>0</v>
          </cell>
          <cell r="B29">
            <v>0</v>
          </cell>
          <cell r="C29">
            <v>0</v>
          </cell>
          <cell r="D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0</v>
          </cell>
        </row>
        <row r="31">
          <cell r="A31">
            <v>0</v>
          </cell>
          <cell r="B31">
            <v>0</v>
          </cell>
          <cell r="C31">
            <v>0</v>
          </cell>
          <cell r="D31">
            <v>0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0</v>
          </cell>
        </row>
        <row r="33">
          <cell r="A33">
            <v>0</v>
          </cell>
          <cell r="B33">
            <v>0</v>
          </cell>
          <cell r="C33">
            <v>0</v>
          </cell>
          <cell r="D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0</v>
          </cell>
        </row>
        <row r="35">
          <cell r="A35">
            <v>0</v>
          </cell>
          <cell r="B35">
            <v>0</v>
          </cell>
          <cell r="C35">
            <v>0</v>
          </cell>
          <cell r="D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0</v>
          </cell>
        </row>
        <row r="37">
          <cell r="A37">
            <v>0</v>
          </cell>
          <cell r="B37">
            <v>0</v>
          </cell>
          <cell r="C37">
            <v>0</v>
          </cell>
          <cell r="D37">
            <v>0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0</v>
          </cell>
        </row>
        <row r="41">
          <cell r="A41">
            <v>0</v>
          </cell>
          <cell r="B41">
            <v>0</v>
          </cell>
          <cell r="C41">
            <v>0</v>
          </cell>
          <cell r="D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</row>
        <row r="47">
          <cell r="A47">
            <v>0</v>
          </cell>
          <cell r="B47">
            <v>0</v>
          </cell>
          <cell r="C47">
            <v>0</v>
          </cell>
          <cell r="D47">
            <v>0</v>
          </cell>
        </row>
        <row r="48">
          <cell r="A48">
            <v>0</v>
          </cell>
          <cell r="B48">
            <v>0</v>
          </cell>
          <cell r="C48">
            <v>0</v>
          </cell>
          <cell r="D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  <cell r="D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  <cell r="D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  <cell r="D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  <cell r="D55">
            <v>0</v>
          </cell>
        </row>
        <row r="56">
          <cell r="A56">
            <v>0</v>
          </cell>
          <cell r="B56">
            <v>0</v>
          </cell>
          <cell r="C56">
            <v>0</v>
          </cell>
          <cell r="D56">
            <v>0</v>
          </cell>
        </row>
        <row r="57">
          <cell r="A57">
            <v>0</v>
          </cell>
          <cell r="B57">
            <v>0</v>
          </cell>
          <cell r="C57">
            <v>0</v>
          </cell>
          <cell r="D57">
            <v>0</v>
          </cell>
        </row>
        <row r="58">
          <cell r="A58">
            <v>0</v>
          </cell>
          <cell r="B58">
            <v>0</v>
          </cell>
          <cell r="C58">
            <v>0</v>
          </cell>
          <cell r="D58">
            <v>0</v>
          </cell>
        </row>
        <row r="59">
          <cell r="A59">
            <v>0</v>
          </cell>
          <cell r="B59">
            <v>0</v>
          </cell>
          <cell r="C59">
            <v>0</v>
          </cell>
          <cell r="D59">
            <v>0</v>
          </cell>
        </row>
        <row r="61">
          <cell r="A61">
            <v>2936</v>
          </cell>
          <cell r="B61" t="str">
            <v>HERRAMIENTA MENOR %</v>
          </cell>
          <cell r="C61" t="str">
            <v>3 %M. O.</v>
          </cell>
          <cell r="D61">
            <v>0</v>
          </cell>
        </row>
        <row r="62">
          <cell r="A62">
            <v>2366</v>
          </cell>
          <cell r="B62" t="str">
            <v>VOLQUETA (M3/KM)</v>
          </cell>
          <cell r="C62" t="str">
            <v>M3-KM</v>
          </cell>
          <cell r="D62">
            <v>1100</v>
          </cell>
        </row>
        <row r="63">
          <cell r="A63">
            <v>388</v>
          </cell>
          <cell r="B63" t="str">
            <v>MEZCLADORA DE CONCRETO</v>
          </cell>
          <cell r="C63" t="str">
            <v>DD</v>
          </cell>
          <cell r="D63">
            <v>38900</v>
          </cell>
        </row>
        <row r="64">
          <cell r="A64">
            <v>400</v>
          </cell>
          <cell r="B64" t="str">
            <v>VIBRADOR A GASOLINA 5,5 hp</v>
          </cell>
          <cell r="C64" t="str">
            <v>DD</v>
          </cell>
          <cell r="D64">
            <v>29000</v>
          </cell>
        </row>
        <row r="65">
          <cell r="A65">
            <v>846</v>
          </cell>
          <cell r="B65" t="str">
            <v>VIBROCOMPACTADOR TIPO RANA</v>
          </cell>
          <cell r="C65" t="str">
            <v>DD</v>
          </cell>
          <cell r="D65">
            <v>42374</v>
          </cell>
        </row>
        <row r="66">
          <cell r="A66">
            <v>2037</v>
          </cell>
          <cell r="B66" t="str">
            <v>CORTADORA DE DISCO DIAMANTADO</v>
          </cell>
          <cell r="C66" t="str">
            <v>DD</v>
          </cell>
          <cell r="D66">
            <v>45000</v>
          </cell>
        </row>
        <row r="67">
          <cell r="A67">
            <v>2847</v>
          </cell>
          <cell r="B67" t="str">
            <v>MOLDE TIPO TAPETE PARA</v>
          </cell>
          <cell r="C67" t="str">
            <v>DD</v>
          </cell>
          <cell r="D67">
            <v>10000</v>
          </cell>
        </row>
        <row r="68">
          <cell r="A68">
            <v>2176</v>
          </cell>
          <cell r="B68" t="str">
            <v>PULIDORA MANUAL CON DISCO</v>
          </cell>
          <cell r="C68" t="str">
            <v>DD</v>
          </cell>
          <cell r="D68">
            <v>16000</v>
          </cell>
        </row>
        <row r="69">
          <cell r="A69">
            <v>1957</v>
          </cell>
          <cell r="B69" t="str">
            <v>HIDROJET 1700 PSI (BOQUILLA</v>
          </cell>
          <cell r="C69" t="str">
            <v>DD</v>
          </cell>
          <cell r="D69">
            <v>38680</v>
          </cell>
        </row>
        <row r="70">
          <cell r="A70">
            <v>380</v>
          </cell>
          <cell r="B70" t="str">
            <v>EQUIPO SOLDADURA ELECTRICA</v>
          </cell>
          <cell r="C70" t="str">
            <v>DD</v>
          </cell>
          <cell r="D70">
            <v>40000</v>
          </cell>
        </row>
        <row r="71">
          <cell r="A71">
            <v>1921</v>
          </cell>
          <cell r="B71" t="str">
            <v>SERVICIO DOBLADORA TUBO</v>
          </cell>
          <cell r="C71" t="str">
            <v>GB</v>
          </cell>
          <cell r="D71">
            <v>10000</v>
          </cell>
        </row>
        <row r="72">
          <cell r="A72">
            <v>368</v>
          </cell>
          <cell r="B72" t="str">
            <v>ANDAMIO TUBULAR (SECCION)</v>
          </cell>
          <cell r="C72" t="str">
            <v>DD</v>
          </cell>
          <cell r="D72">
            <v>491</v>
          </cell>
        </row>
        <row r="73">
          <cell r="A73">
            <v>392</v>
          </cell>
          <cell r="B73" t="str">
            <v>PARAL TELESCOPICO 2,2 A 3,5 MTS</v>
          </cell>
          <cell r="C73" t="str">
            <v>MES</v>
          </cell>
          <cell r="D73">
            <v>42100</v>
          </cell>
        </row>
        <row r="74">
          <cell r="A74">
            <v>396</v>
          </cell>
          <cell r="B74" t="str">
            <v>PLANCHONES ALQUILADOS</v>
          </cell>
          <cell r="C74" t="str">
            <v>DD</v>
          </cell>
          <cell r="D74">
            <v>607</v>
          </cell>
        </row>
        <row r="75">
          <cell r="A75">
            <v>1879</v>
          </cell>
          <cell r="B75" t="str">
            <v>EQUIPOS (CORTADORA, SIERRA, PLANEADORA, ETC)</v>
          </cell>
          <cell r="C75" t="str">
            <v>%</v>
          </cell>
          <cell r="D75">
            <v>12256</v>
          </cell>
        </row>
        <row r="76">
          <cell r="A76">
            <v>3792</v>
          </cell>
          <cell r="B76" t="str">
            <v>GRUA EXTENSION MONTAJE</v>
          </cell>
          <cell r="C76" t="str">
            <v>DD</v>
          </cell>
          <cell r="D76">
            <v>700000</v>
          </cell>
        </row>
        <row r="77">
          <cell r="A77">
            <v>2991</v>
          </cell>
          <cell r="B77" t="str">
            <v>CAMIONETA 2000 C.C.</v>
          </cell>
          <cell r="C77" t="str">
            <v>MES</v>
          </cell>
          <cell r="D77">
            <v>3000000</v>
          </cell>
        </row>
        <row r="78">
          <cell r="A78">
            <v>814</v>
          </cell>
          <cell r="B78" t="str">
            <v>EQUIPO DE TOPOGRAFIA (Incluye Nivel)</v>
          </cell>
          <cell r="C78" t="str">
            <v>MES</v>
          </cell>
          <cell r="D78">
            <v>2700000</v>
          </cell>
        </row>
        <row r="79">
          <cell r="A79">
            <v>376</v>
          </cell>
          <cell r="B79" t="str">
            <v xml:space="preserve">COMPRESOR 2 MARTILLOS 185 PCM </v>
          </cell>
          <cell r="C79" t="str">
            <v>DD</v>
          </cell>
          <cell r="D79">
            <v>42210</v>
          </cell>
        </row>
        <row r="80">
          <cell r="A80">
            <v>386</v>
          </cell>
          <cell r="B80" t="str">
            <v>FORMALETA SARDINEL ML 3,0 MT X 0,40 M</v>
          </cell>
          <cell r="C80" t="str">
            <v>DD</v>
          </cell>
          <cell r="D80">
            <v>840</v>
          </cell>
        </row>
        <row r="81">
          <cell r="A81">
            <v>10</v>
          </cell>
          <cell r="B81" t="str">
            <v xml:space="preserve">RETROEXCAVADORA SOBRE LLANTAS </v>
          </cell>
          <cell r="C81" t="str">
            <v>HR</v>
          </cell>
          <cell r="D81">
            <v>104342</v>
          </cell>
        </row>
        <row r="82">
          <cell r="A82">
            <v>0</v>
          </cell>
          <cell r="B82">
            <v>0</v>
          </cell>
          <cell r="C82">
            <v>0</v>
          </cell>
          <cell r="D82">
            <v>0</v>
          </cell>
        </row>
        <row r="83">
          <cell r="A83">
            <v>0</v>
          </cell>
          <cell r="B83">
            <v>0</v>
          </cell>
          <cell r="C83">
            <v>0</v>
          </cell>
          <cell r="D83">
            <v>0</v>
          </cell>
        </row>
        <row r="84">
          <cell r="A84">
            <v>0</v>
          </cell>
          <cell r="B84">
            <v>0</v>
          </cell>
          <cell r="C84">
            <v>0</v>
          </cell>
          <cell r="D84">
            <v>0</v>
          </cell>
        </row>
        <row r="85">
          <cell r="A85">
            <v>0</v>
          </cell>
          <cell r="B85">
            <v>0</v>
          </cell>
          <cell r="C85">
            <v>0</v>
          </cell>
          <cell r="D85">
            <v>0</v>
          </cell>
        </row>
        <row r="86">
          <cell r="A86">
            <v>0</v>
          </cell>
          <cell r="B86">
            <v>0</v>
          </cell>
          <cell r="C86">
            <v>0</v>
          </cell>
          <cell r="D86">
            <v>0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</row>
        <row r="88">
          <cell r="A88">
            <v>0</v>
          </cell>
          <cell r="B88">
            <v>0</v>
          </cell>
          <cell r="C88">
            <v>0</v>
          </cell>
          <cell r="D88">
            <v>0</v>
          </cell>
        </row>
        <row r="89">
          <cell r="A89">
            <v>0</v>
          </cell>
          <cell r="B89">
            <v>0</v>
          </cell>
          <cell r="C89">
            <v>0</v>
          </cell>
          <cell r="D89">
            <v>0</v>
          </cell>
        </row>
        <row r="90">
          <cell r="A90">
            <v>0</v>
          </cell>
          <cell r="B90">
            <v>0</v>
          </cell>
          <cell r="C90">
            <v>0</v>
          </cell>
          <cell r="D90">
            <v>0</v>
          </cell>
        </row>
        <row r="91">
          <cell r="A91">
            <v>0</v>
          </cell>
          <cell r="B91">
            <v>0</v>
          </cell>
          <cell r="C91">
            <v>0</v>
          </cell>
          <cell r="D91">
            <v>0</v>
          </cell>
        </row>
        <row r="92">
          <cell r="A92">
            <v>0</v>
          </cell>
          <cell r="B92">
            <v>0</v>
          </cell>
          <cell r="C92">
            <v>0</v>
          </cell>
          <cell r="D92">
            <v>0</v>
          </cell>
        </row>
        <row r="93">
          <cell r="A93">
            <v>0</v>
          </cell>
          <cell r="B93">
            <v>0</v>
          </cell>
          <cell r="C93">
            <v>0</v>
          </cell>
          <cell r="D93">
            <v>0</v>
          </cell>
        </row>
        <row r="94">
          <cell r="A94">
            <v>0</v>
          </cell>
          <cell r="B94">
            <v>0</v>
          </cell>
          <cell r="C94">
            <v>0</v>
          </cell>
          <cell r="D94">
            <v>0</v>
          </cell>
        </row>
        <row r="95">
          <cell r="A95">
            <v>0</v>
          </cell>
          <cell r="B95">
            <v>0</v>
          </cell>
          <cell r="C95">
            <v>0</v>
          </cell>
          <cell r="D95">
            <v>0</v>
          </cell>
        </row>
        <row r="96">
          <cell r="A96">
            <v>0</v>
          </cell>
          <cell r="B96">
            <v>0</v>
          </cell>
          <cell r="C96">
            <v>0</v>
          </cell>
          <cell r="D96">
            <v>0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</row>
        <row r="98">
          <cell r="A98">
            <v>0</v>
          </cell>
          <cell r="B98">
            <v>0</v>
          </cell>
          <cell r="C98">
            <v>0</v>
          </cell>
          <cell r="D98">
            <v>0</v>
          </cell>
        </row>
        <row r="99">
          <cell r="A99">
            <v>0</v>
          </cell>
          <cell r="B99">
            <v>0</v>
          </cell>
          <cell r="C99">
            <v>0</v>
          </cell>
          <cell r="D99">
            <v>0</v>
          </cell>
        </row>
        <row r="100">
          <cell r="A100">
            <v>0</v>
          </cell>
          <cell r="B100">
            <v>0</v>
          </cell>
          <cell r="C100">
            <v>0</v>
          </cell>
          <cell r="D100">
            <v>0</v>
          </cell>
        </row>
        <row r="101">
          <cell r="A101">
            <v>0</v>
          </cell>
          <cell r="B101">
            <v>0</v>
          </cell>
          <cell r="C101">
            <v>0</v>
          </cell>
          <cell r="D101">
            <v>0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</row>
        <row r="110">
          <cell r="A110">
            <v>891</v>
          </cell>
          <cell r="B110" t="str">
            <v>DURMIENTE ORDINARIO 3M * 4 cm * 4 cm</v>
          </cell>
          <cell r="C110" t="str">
            <v>ML</v>
          </cell>
          <cell r="D110">
            <v>1255</v>
          </cell>
        </row>
        <row r="111">
          <cell r="A111">
            <v>2777</v>
          </cell>
          <cell r="B111" t="str">
            <v>PIOILA GRUESA</v>
          </cell>
          <cell r="C111" t="str">
            <v>ROLLO</v>
          </cell>
          <cell r="D111">
            <v>4900</v>
          </cell>
        </row>
        <row r="112">
          <cell r="A112">
            <v>1986</v>
          </cell>
          <cell r="B112" t="str">
            <v>PUNTILLA 2 - 3 CON CABEZA</v>
          </cell>
          <cell r="C112" t="str">
            <v>LB</v>
          </cell>
          <cell r="D112">
            <v>2252</v>
          </cell>
        </row>
        <row r="113">
          <cell r="A113">
            <v>835</v>
          </cell>
          <cell r="B113" t="str">
            <v xml:space="preserve">ACERO REFUERZO 412 Mpa </v>
          </cell>
          <cell r="C113" t="str">
            <v>Kg</v>
          </cell>
          <cell r="D113">
            <v>2300</v>
          </cell>
        </row>
        <row r="114">
          <cell r="A114">
            <v>9</v>
          </cell>
          <cell r="B114" t="str">
            <v>ALAMBRE NEGRO Cal. 18</v>
          </cell>
          <cell r="C114" t="str">
            <v>Kg</v>
          </cell>
          <cell r="D114">
            <v>3210</v>
          </cell>
        </row>
        <row r="115">
          <cell r="A115">
            <v>529</v>
          </cell>
          <cell r="B115" t="str">
            <v>HOJA DE SEGUETA</v>
          </cell>
          <cell r="C115" t="str">
            <v>UN</v>
          </cell>
          <cell r="D115">
            <v>3000</v>
          </cell>
        </row>
        <row r="116">
          <cell r="A116">
            <v>636</v>
          </cell>
          <cell r="B116" t="str">
            <v>AGUA</v>
          </cell>
          <cell r="C116" t="str">
            <v>LT</v>
          </cell>
          <cell r="D116">
            <v>2</v>
          </cell>
        </row>
        <row r="117">
          <cell r="A117">
            <v>64</v>
          </cell>
          <cell r="B117" t="str">
            <v>ARENA LAVADA DE RIO (Planta, puesto</v>
          </cell>
          <cell r="C117" t="str">
            <v>M3</v>
          </cell>
          <cell r="D117">
            <v>53000</v>
          </cell>
        </row>
        <row r="118">
          <cell r="A118">
            <v>71</v>
          </cell>
          <cell r="B118" t="str">
            <v>CEMENTO GRIS (Kg Depósito)</v>
          </cell>
          <cell r="C118" t="str">
            <v>KG</v>
          </cell>
          <cell r="D118">
            <v>528</v>
          </cell>
        </row>
        <row r="119">
          <cell r="A119">
            <v>335</v>
          </cell>
          <cell r="B119" t="str">
            <v>DESMOLDANTE SEPAROL SIKA Y/O</v>
          </cell>
          <cell r="C119" t="str">
            <v>KG</v>
          </cell>
          <cell r="D119">
            <v>13940</v>
          </cell>
        </row>
        <row r="120">
          <cell r="A120">
            <v>502</v>
          </cell>
          <cell r="B120" t="str">
            <v xml:space="preserve">GASOLINA ROJA </v>
          </cell>
          <cell r="C120" t="str">
            <v>GLN</v>
          </cell>
          <cell r="D120">
            <v>8820</v>
          </cell>
        </row>
        <row r="121">
          <cell r="A121">
            <v>525</v>
          </cell>
          <cell r="B121" t="str">
            <v>PUNTILLA 2" CON CABEZA</v>
          </cell>
          <cell r="C121" t="str">
            <v>LB</v>
          </cell>
          <cell r="D121">
            <v>2000</v>
          </cell>
        </row>
        <row r="122">
          <cell r="A122">
            <v>940</v>
          </cell>
          <cell r="B122" t="str">
            <v>REPISA 3 M * 0,08 M * 0,04 M ORDINARIO</v>
          </cell>
          <cell r="C122" t="str">
            <v>ML</v>
          </cell>
          <cell r="D122">
            <v>3211</v>
          </cell>
        </row>
        <row r="123">
          <cell r="A123">
            <v>1983</v>
          </cell>
          <cell r="B123" t="str">
            <v>TABLA BURRA 0,30 * 0,03 * 3 M ORDINARIO</v>
          </cell>
          <cell r="C123" t="str">
            <v>ML</v>
          </cell>
          <cell r="D123">
            <v>6126</v>
          </cell>
        </row>
        <row r="124">
          <cell r="A124">
            <v>84</v>
          </cell>
          <cell r="B124" t="str">
            <v>TRITURADO DE RIO</v>
          </cell>
          <cell r="C124" t="str">
            <v>M3</v>
          </cell>
          <cell r="D124">
            <v>47000</v>
          </cell>
        </row>
        <row r="125">
          <cell r="A125">
            <v>2848</v>
          </cell>
          <cell r="B125" t="str">
            <v xml:space="preserve">MATERIAL SELECCIONADO DE RIO TAMAÑO MAX. </v>
          </cell>
          <cell r="C125" t="str">
            <v>M3</v>
          </cell>
          <cell r="D125">
            <v>37000</v>
          </cell>
        </row>
        <row r="126">
          <cell r="A126">
            <v>2927</v>
          </cell>
          <cell r="B126" t="str">
            <v>MALLA ELECTROSOLDADA Fy =500 Mpa</v>
          </cell>
          <cell r="C126" t="str">
            <v>Kg</v>
          </cell>
          <cell r="D126">
            <v>2814</v>
          </cell>
        </row>
        <row r="127">
          <cell r="A127">
            <v>2931</v>
          </cell>
          <cell r="B127" t="str">
            <v>PLASTICO POLIETILENO CALIBRE 6</v>
          </cell>
          <cell r="C127" t="str">
            <v>M2</v>
          </cell>
          <cell r="D127">
            <v>3503</v>
          </cell>
        </row>
        <row r="128">
          <cell r="A128">
            <v>28</v>
          </cell>
          <cell r="B128" t="str">
            <v>TABLA BURRA 0,15 * 0,025 * 3 M ORDINARIO</v>
          </cell>
          <cell r="C128" t="str">
            <v>ML</v>
          </cell>
          <cell r="D128">
            <v>2333</v>
          </cell>
        </row>
        <row r="129">
          <cell r="A129">
            <v>2269</v>
          </cell>
          <cell r="B129" t="str">
            <v>DISCO DIAMANTADO (CORTADORA DECONCRETO)</v>
          </cell>
          <cell r="C129" t="str">
            <v>UN</v>
          </cell>
          <cell r="D129">
            <v>399900</v>
          </cell>
        </row>
        <row r="130">
          <cell r="A130">
            <v>2277</v>
          </cell>
          <cell r="B130" t="str">
            <v>SEPAROL SIKA 15 KG NEUTRO</v>
          </cell>
          <cell r="C130" t="str">
            <v>KG</v>
          </cell>
          <cell r="D130">
            <v>13476</v>
          </cell>
        </row>
        <row r="131">
          <cell r="A131">
            <v>2872</v>
          </cell>
          <cell r="B131" t="str">
            <v>SIKA ROP (Cordon elastomerico) 3/8"</v>
          </cell>
          <cell r="C131" t="str">
            <v>ml</v>
          </cell>
          <cell r="D131">
            <v>1272</v>
          </cell>
        </row>
        <row r="132">
          <cell r="A132">
            <v>2278</v>
          </cell>
          <cell r="B132" t="str">
            <v>SIKAGUARD DECOR 18 KILOS</v>
          </cell>
          <cell r="C132" t="str">
            <v>KG</v>
          </cell>
          <cell r="D132">
            <v>10904</v>
          </cell>
        </row>
        <row r="133">
          <cell r="A133">
            <v>2846</v>
          </cell>
          <cell r="B133" t="str">
            <v>SIKAPISO DECOR 50 KG</v>
          </cell>
          <cell r="C133" t="str">
            <v>KG</v>
          </cell>
          <cell r="D133">
            <v>6000</v>
          </cell>
        </row>
        <row r="134">
          <cell r="A134">
            <v>2993</v>
          </cell>
          <cell r="B134" t="str">
            <v>ACIDO FOSFORICO</v>
          </cell>
          <cell r="C134" t="str">
            <v>KG</v>
          </cell>
          <cell r="D134">
            <v>9520</v>
          </cell>
        </row>
        <row r="135">
          <cell r="A135">
            <v>2091</v>
          </cell>
          <cell r="B135" t="str">
            <v xml:space="preserve">SISTEMA PLEXIFLOR, Incluye </v>
          </cell>
          <cell r="C135" t="str">
            <v>m2</v>
          </cell>
          <cell r="D135">
            <v>28631</v>
          </cell>
        </row>
        <row r="136">
          <cell r="A136">
            <v>2749</v>
          </cell>
          <cell r="B136" t="str">
            <v>HIERRO 60.000 Corru/recto   ½"</v>
          </cell>
          <cell r="C136" t="str">
            <v>Kg</v>
          </cell>
          <cell r="D136">
            <v>2182</v>
          </cell>
        </row>
        <row r="137">
          <cell r="A137">
            <v>1918</v>
          </cell>
          <cell r="B137" t="str">
            <v>ACRILICO PARA TABLERO BASQUET</v>
          </cell>
          <cell r="C137" t="str">
            <v>UN</v>
          </cell>
          <cell r="D137">
            <v>410000</v>
          </cell>
        </row>
        <row r="138">
          <cell r="A138">
            <v>1409</v>
          </cell>
          <cell r="B138" t="str">
            <v>ANGULO 1 1/2" X 3/16"</v>
          </cell>
          <cell r="C138" t="str">
            <v>ML</v>
          </cell>
          <cell r="D138">
            <v>6258</v>
          </cell>
        </row>
        <row r="139">
          <cell r="A139">
            <v>1025</v>
          </cell>
          <cell r="B139" t="str">
            <v>ANTICORROSIVO ROJO TIPO</v>
          </cell>
          <cell r="C139" t="str">
            <v>GLN</v>
          </cell>
          <cell r="D139">
            <v>36530</v>
          </cell>
        </row>
        <row r="140">
          <cell r="A140">
            <v>1919</v>
          </cell>
          <cell r="B140" t="str">
            <v>AROS METALICOS BALONCESTO</v>
          </cell>
          <cell r="C140" t="str">
            <v>UN</v>
          </cell>
          <cell r="D140">
            <v>63000</v>
          </cell>
        </row>
        <row r="141">
          <cell r="A141">
            <v>1811</v>
          </cell>
          <cell r="B141" t="str">
            <v xml:space="preserve">ESMALTE SINTETICO </v>
          </cell>
          <cell r="C141" t="str">
            <v>GLN</v>
          </cell>
          <cell r="D141">
            <v>53000</v>
          </cell>
        </row>
        <row r="142">
          <cell r="A142">
            <v>439</v>
          </cell>
          <cell r="B142" t="str">
            <v>LIJA DE AGUA PROFNAL *31*5 GRANO</v>
          </cell>
          <cell r="C142" t="str">
            <v>UN</v>
          </cell>
          <cell r="D142">
            <v>1200</v>
          </cell>
        </row>
        <row r="143">
          <cell r="A143">
            <v>3752</v>
          </cell>
          <cell r="B143" t="str">
            <v>MALLA BASKET</v>
          </cell>
          <cell r="C143" t="str">
            <v>UN</v>
          </cell>
          <cell r="D143">
            <v>6000</v>
          </cell>
        </row>
        <row r="144">
          <cell r="A144">
            <v>1927</v>
          </cell>
          <cell r="B144" t="str">
            <v>MALLA NYLON GRUESA MICRO</v>
          </cell>
          <cell r="C144" t="str">
            <v>UN</v>
          </cell>
          <cell r="D144">
            <v>100000</v>
          </cell>
        </row>
        <row r="145">
          <cell r="A145">
            <v>1009</v>
          </cell>
          <cell r="B145" t="str">
            <v>SOLDADURA ASW E6013 X 1/8</v>
          </cell>
          <cell r="C145" t="str">
            <v>KG</v>
          </cell>
          <cell r="D145">
            <v>7620</v>
          </cell>
        </row>
        <row r="146">
          <cell r="A146">
            <v>1643</v>
          </cell>
          <cell r="B146" t="str">
            <v>THINNER</v>
          </cell>
          <cell r="C146" t="str">
            <v>GLN</v>
          </cell>
          <cell r="D146">
            <v>11860</v>
          </cell>
        </row>
        <row r="147">
          <cell r="A147">
            <v>616</v>
          </cell>
          <cell r="B147" t="str">
            <v>TUBERIA A.N. 2" (0,116" , 3 mm) pesado</v>
          </cell>
          <cell r="C147" t="str">
            <v>ML</v>
          </cell>
          <cell r="D147">
            <v>11541</v>
          </cell>
        </row>
        <row r="148">
          <cell r="A148">
            <v>2275</v>
          </cell>
          <cell r="B148" t="str">
            <v xml:space="preserve">TUBERIA A.N. 1 1/2" (0,075" , 1,90 mm) </v>
          </cell>
          <cell r="C148" t="str">
            <v>ML</v>
          </cell>
          <cell r="D148">
            <v>5906</v>
          </cell>
        </row>
        <row r="149">
          <cell r="A149">
            <v>2184</v>
          </cell>
          <cell r="B149" t="str">
            <v>LISTON 0,05 * 0,05 * 3,0 M ORDINARIO</v>
          </cell>
          <cell r="C149" t="str">
            <v>ML</v>
          </cell>
          <cell r="D149">
            <v>4035</v>
          </cell>
        </row>
        <row r="150">
          <cell r="A150">
            <v>941</v>
          </cell>
          <cell r="B150" t="str">
            <v>TABLA BURRA 0,25 * 0,25 * 3,0 M ORDINARIO</v>
          </cell>
          <cell r="C150" t="str">
            <v>ML</v>
          </cell>
          <cell r="D150">
            <v>4088</v>
          </cell>
        </row>
        <row r="151">
          <cell r="A151">
            <v>2672</v>
          </cell>
          <cell r="B151" t="str">
            <v>VARA DE CLAVO (10 - 12) 6 M</v>
          </cell>
          <cell r="C151" t="str">
            <v>ML</v>
          </cell>
          <cell r="D151">
            <v>5110</v>
          </cell>
        </row>
        <row r="152">
          <cell r="A152">
            <v>7</v>
          </cell>
          <cell r="B152" t="str">
            <v>ALAMBRE NEGRO Cal. 14</v>
          </cell>
          <cell r="C152" t="str">
            <v>Kg</v>
          </cell>
          <cell r="D152">
            <v>4220</v>
          </cell>
        </row>
        <row r="153">
          <cell r="A153">
            <v>98</v>
          </cell>
          <cell r="B153" t="str">
            <v>PIEDRA MEDIA ZONGA</v>
          </cell>
          <cell r="C153" t="str">
            <v>M3</v>
          </cell>
          <cell r="D153">
            <v>30000</v>
          </cell>
        </row>
        <row r="154">
          <cell r="A154">
            <v>15</v>
          </cell>
          <cell r="B154" t="str">
            <v>REPISA 3 M * 0,05 M * 0,10 M ORDINARIO DURO</v>
          </cell>
          <cell r="C154" t="str">
            <v>ML</v>
          </cell>
          <cell r="D154">
            <v>11357</v>
          </cell>
        </row>
        <row r="155">
          <cell r="A155">
            <v>1037</v>
          </cell>
          <cell r="B155" t="str">
            <v>ESMALTE DOMESTICO (INT.) ALTA</v>
          </cell>
          <cell r="C155" t="str">
            <v>GLN</v>
          </cell>
          <cell r="D155">
            <v>48920</v>
          </cell>
        </row>
        <row r="156">
          <cell r="A156">
            <v>2305</v>
          </cell>
          <cell r="B156" t="str">
            <v>PERFIL ASTM A-500 GRADO C</v>
          </cell>
          <cell r="C156" t="str">
            <v>KG</v>
          </cell>
          <cell r="D156">
            <v>2818</v>
          </cell>
        </row>
        <row r="157">
          <cell r="A157">
            <v>2095</v>
          </cell>
          <cell r="B157" t="str">
            <v>SOLDADURA ASW E6011 X 1/8</v>
          </cell>
          <cell r="C157" t="str">
            <v>KG</v>
          </cell>
          <cell r="D157">
            <v>9020</v>
          </cell>
        </row>
        <row r="158">
          <cell r="A158">
            <v>2624</v>
          </cell>
          <cell r="B158" t="str">
            <v>TEJA TERMOACUSTICA a=0,82 M</v>
          </cell>
          <cell r="C158" t="str">
            <v>M2</v>
          </cell>
          <cell r="D158">
            <v>50090</v>
          </cell>
        </row>
        <row r="159">
          <cell r="A159">
            <v>1069</v>
          </cell>
          <cell r="B159" t="str">
            <v>TORNILLO AUTOPERFO. 14 - 14 X 1-1/2"</v>
          </cell>
          <cell r="C159" t="str">
            <v>UN</v>
          </cell>
          <cell r="D159">
            <v>300</v>
          </cell>
        </row>
        <row r="160">
          <cell r="A160">
            <v>3952</v>
          </cell>
          <cell r="B160" t="str">
            <v>TORNILLO FIJADOR ALA 7/8"</v>
          </cell>
          <cell r="C160" t="str">
            <v>UN</v>
          </cell>
          <cell r="D160">
            <v>199</v>
          </cell>
        </row>
        <row r="161">
          <cell r="A161">
            <v>1953</v>
          </cell>
          <cell r="B161" t="str">
            <v>ANTICORROSIVO TIPO PINTUCROM</v>
          </cell>
          <cell r="C161" t="str">
            <v>GLN</v>
          </cell>
          <cell r="D161">
            <v>36500</v>
          </cell>
        </row>
        <row r="162">
          <cell r="A162">
            <v>1730</v>
          </cell>
          <cell r="B162" t="str">
            <v>LAMINA GALV. CAL. 16, 1 X 2 M</v>
          </cell>
          <cell r="C162" t="str">
            <v>UN</v>
          </cell>
          <cell r="D162">
            <v>85373</v>
          </cell>
        </row>
        <row r="163">
          <cell r="A163">
            <v>1827</v>
          </cell>
          <cell r="B163" t="str">
            <v xml:space="preserve">SERVICIO DE DOBLADORA CANAL A. LL. </v>
          </cell>
          <cell r="C163" t="str">
            <v>GLOBAL</v>
          </cell>
          <cell r="D163">
            <v>8000</v>
          </cell>
        </row>
        <row r="164">
          <cell r="A164">
            <v>1826</v>
          </cell>
          <cell r="B164" t="str">
            <v xml:space="preserve">SOLDADURA DE ESTAÑO </v>
          </cell>
          <cell r="C164" t="str">
            <v>KG</v>
          </cell>
          <cell r="D164">
            <v>93800</v>
          </cell>
        </row>
        <row r="165">
          <cell r="A165">
            <v>679</v>
          </cell>
          <cell r="B165" t="str">
            <v>LIMPIADOR 1/4 SOLDATUBOS</v>
          </cell>
          <cell r="C165" t="str">
            <v>GLN</v>
          </cell>
          <cell r="D165">
            <v>21000</v>
          </cell>
        </row>
        <row r="166">
          <cell r="A166">
            <v>841</v>
          </cell>
          <cell r="B166" t="str">
            <v>SOLDADURA PVC LIQUIDA 1/4 GALON</v>
          </cell>
          <cell r="C166" t="str">
            <v>UN</v>
          </cell>
          <cell r="D166">
            <v>65672</v>
          </cell>
        </row>
        <row r="167">
          <cell r="A167">
            <v>847</v>
          </cell>
          <cell r="B167" t="str">
            <v>TUBO A. LLUVIAS 4" T. PAVCO</v>
          </cell>
          <cell r="C167" t="str">
            <v>ML</v>
          </cell>
          <cell r="D167">
            <v>12153</v>
          </cell>
        </row>
        <row r="168">
          <cell r="A168">
            <v>831</v>
          </cell>
          <cell r="B168" t="str">
            <v>CODO 90° SANITARIO 4" C X C PAVCO</v>
          </cell>
          <cell r="C168" t="str">
            <v>UN</v>
          </cell>
          <cell r="D168">
            <v>4900</v>
          </cell>
        </row>
        <row r="169">
          <cell r="A169">
            <v>908</v>
          </cell>
          <cell r="B169" t="str">
            <v>LIMPIADOR REMOVEDOR 1/8 NOVAFORD</v>
          </cell>
          <cell r="C169" t="str">
            <v>UN</v>
          </cell>
          <cell r="D169">
            <v>17211</v>
          </cell>
        </row>
        <row r="170">
          <cell r="A170">
            <v>1135</v>
          </cell>
          <cell r="B170" t="str">
            <v>PINTURA BASE DE AGUA TIPO</v>
          </cell>
          <cell r="C170" t="str">
            <v>GLN</v>
          </cell>
          <cell r="D170">
            <v>59500</v>
          </cell>
        </row>
        <row r="171">
          <cell r="A171">
            <v>60</v>
          </cell>
          <cell r="B171" t="str">
            <v>ARENA DE PEÑA  (Incluye flete a Obra)</v>
          </cell>
          <cell r="C171" t="str">
            <v>M3</v>
          </cell>
          <cell r="D171">
            <v>55000</v>
          </cell>
        </row>
        <row r="172">
          <cell r="A172">
            <v>3302</v>
          </cell>
          <cell r="B172" t="str">
            <v>LADRILLO PRENSADO SANTAFE</v>
          </cell>
          <cell r="C172" t="str">
            <v>UN</v>
          </cell>
          <cell r="D172">
            <v>798</v>
          </cell>
        </row>
        <row r="173">
          <cell r="A173">
            <v>2751</v>
          </cell>
          <cell r="B173" t="str">
            <v>HIERRO (411 Mpa, 4200 Kg/cm2, G60)</v>
          </cell>
          <cell r="C173" t="str">
            <v>Kg</v>
          </cell>
          <cell r="D173">
            <v>2174</v>
          </cell>
        </row>
        <row r="174">
          <cell r="A174">
            <v>814</v>
          </cell>
          <cell r="B174" t="str">
            <v>MINERAL AMERICANO</v>
          </cell>
          <cell r="C174" t="str">
            <v>Kg</v>
          </cell>
          <cell r="D174">
            <v>8020</v>
          </cell>
        </row>
        <row r="175">
          <cell r="A175">
            <v>1785</v>
          </cell>
          <cell r="B175" t="str">
            <v>TABLA BURRA 0,08 X 0,025 X 3,0 M ORDINARIA</v>
          </cell>
          <cell r="C175" t="str">
            <v>ML</v>
          </cell>
          <cell r="D175">
            <v>8050</v>
          </cell>
        </row>
        <row r="176">
          <cell r="A176">
            <v>1787</v>
          </cell>
          <cell r="B176" t="str">
            <v>TABLA BURRA 0,10 X 0,025 X 3,0 M ORDINARIA</v>
          </cell>
          <cell r="C176" t="str">
            <v>ML</v>
          </cell>
          <cell r="D176">
            <v>1726</v>
          </cell>
        </row>
        <row r="177">
          <cell r="A177">
            <v>2416</v>
          </cell>
          <cell r="B177" t="str">
            <v>LADRILLO REJILLA (5 HUECOS)</v>
          </cell>
          <cell r="C177" t="str">
            <v>UN</v>
          </cell>
          <cell r="D177">
            <v>640</v>
          </cell>
        </row>
        <row r="178">
          <cell r="A178">
            <v>3142</v>
          </cell>
          <cell r="B178" t="str">
            <v>ANGULO 1 1/4" X 1/8"</v>
          </cell>
          <cell r="C178" t="str">
            <v>ML</v>
          </cell>
          <cell r="D178">
            <v>3769</v>
          </cell>
        </row>
        <row r="179">
          <cell r="A179">
            <v>2885</v>
          </cell>
          <cell r="B179" t="str">
            <v>HIERRO A-37 LISO RECTO 3/4"</v>
          </cell>
          <cell r="C179" t="str">
            <v>KG</v>
          </cell>
          <cell r="D179">
            <v>2660</v>
          </cell>
        </row>
        <row r="180">
          <cell r="A180">
            <v>2794</v>
          </cell>
          <cell r="B180" t="str">
            <v>LAMINA HR 1/8"  1,0 X 2,0 X 3,0 M</v>
          </cell>
          <cell r="C180" t="str">
            <v>UN</v>
          </cell>
          <cell r="D180">
            <v>117112</v>
          </cell>
        </row>
        <row r="181">
          <cell r="A181">
            <v>855</v>
          </cell>
          <cell r="B181" t="str">
            <v>MALLA ESLABONADA 2" X 2" N°. 10, 3,4</v>
          </cell>
          <cell r="C181" t="str">
            <v>M2</v>
          </cell>
          <cell r="D181">
            <v>11061</v>
          </cell>
        </row>
        <row r="182">
          <cell r="A182">
            <v>519</v>
          </cell>
          <cell r="B182" t="str">
            <v>PLATINA 11/4" X 3/16"</v>
          </cell>
          <cell r="C182" t="str">
            <v>ML</v>
          </cell>
          <cell r="D182">
            <v>2989</v>
          </cell>
        </row>
        <row r="183">
          <cell r="A183">
            <v>1010</v>
          </cell>
          <cell r="B183" t="str">
            <v>SOLDADURA ASW E6013 X 3/32</v>
          </cell>
          <cell r="C183" t="str">
            <v>KG</v>
          </cell>
          <cell r="D183">
            <v>8520</v>
          </cell>
        </row>
        <row r="184">
          <cell r="A184">
            <v>618</v>
          </cell>
          <cell r="B184" t="str">
            <v>TUBO A.N. 3" (0,12", 3mm) PESADO</v>
          </cell>
          <cell r="C184" t="str">
            <v>ML</v>
          </cell>
          <cell r="D184">
            <v>21326</v>
          </cell>
        </row>
        <row r="185">
          <cell r="A185">
            <v>448</v>
          </cell>
          <cell r="B185" t="str">
            <v>DISCO ABRACOL PULIR CUCHILLA 6"</v>
          </cell>
          <cell r="C185" t="str">
            <v>UN</v>
          </cell>
          <cell r="D185">
            <v>8000</v>
          </cell>
        </row>
        <row r="186">
          <cell r="A186">
            <v>606</v>
          </cell>
          <cell r="B186" t="str">
            <v>TUBERIA A.N. 1" Liviano 2,3 mm (0,090")</v>
          </cell>
          <cell r="C186" t="str">
            <v>ML</v>
          </cell>
          <cell r="D186">
            <v>6500</v>
          </cell>
        </row>
        <row r="187">
          <cell r="A187">
            <v>548</v>
          </cell>
          <cell r="B187" t="str">
            <v>LAMINA COLD ROLLED Cal. 14 (1,90 mm)</v>
          </cell>
          <cell r="C187" t="str">
            <v>M2</v>
          </cell>
          <cell r="D187">
            <v>84125</v>
          </cell>
        </row>
        <row r="188">
          <cell r="A188">
            <v>633</v>
          </cell>
          <cell r="B188" t="str">
            <v>A.C.P.M.</v>
          </cell>
          <cell r="C188" t="str">
            <v>GLN</v>
          </cell>
          <cell r="D188">
            <v>8470</v>
          </cell>
        </row>
        <row r="189">
          <cell r="A189">
            <v>2394</v>
          </cell>
          <cell r="B189" t="str">
            <v>GEOTEXTIL NT 3000</v>
          </cell>
          <cell r="C189" t="str">
            <v>M2</v>
          </cell>
          <cell r="D189">
            <v>5824</v>
          </cell>
        </row>
        <row r="190">
          <cell r="A190">
            <v>291</v>
          </cell>
          <cell r="B190" t="str">
            <v>BROCHA PICASSO 2"</v>
          </cell>
          <cell r="C190" t="str">
            <v>UN</v>
          </cell>
          <cell r="D190">
            <v>7500</v>
          </cell>
        </row>
        <row r="191">
          <cell r="A191">
            <v>412</v>
          </cell>
          <cell r="B191" t="str">
            <v>CINTA DE ENMASCARAR 24 mm X 40 M</v>
          </cell>
          <cell r="C191" t="str">
            <v>UN</v>
          </cell>
          <cell r="D191">
            <v>5900</v>
          </cell>
        </row>
        <row r="192">
          <cell r="A192">
            <v>1344</v>
          </cell>
          <cell r="B192" t="str">
            <v>PINTURA CANCHAS (Esmalte Epoxico)</v>
          </cell>
          <cell r="C192" t="str">
            <v>GLN</v>
          </cell>
          <cell r="D192">
            <v>48400</v>
          </cell>
        </row>
        <row r="193">
          <cell r="A193">
            <v>2535</v>
          </cell>
          <cell r="B193" t="str">
            <v>ANGULO 2 1/2" X 1/4"</v>
          </cell>
          <cell r="C193" t="str">
            <v>ML</v>
          </cell>
          <cell r="D193">
            <v>15724</v>
          </cell>
        </row>
        <row r="194">
          <cell r="A194">
            <v>485</v>
          </cell>
          <cell r="B194" t="str">
            <v>ARANDELA 5/8"</v>
          </cell>
          <cell r="C194" t="str">
            <v>UN</v>
          </cell>
          <cell r="D194">
            <v>115</v>
          </cell>
        </row>
        <row r="195">
          <cell r="A195">
            <v>2750</v>
          </cell>
          <cell r="B195" t="str">
            <v>HIERRO (411 Mpa, 4200 Kg/cm2, G60)</v>
          </cell>
          <cell r="C195" t="str">
            <v>KG</v>
          </cell>
          <cell r="D195">
            <v>2266</v>
          </cell>
        </row>
        <row r="196">
          <cell r="A196">
            <v>484</v>
          </cell>
          <cell r="B196" t="str">
            <v xml:space="preserve">TORNILLO ACERO 5/8" X 10 GRADO 8 </v>
          </cell>
          <cell r="C196" t="str">
            <v>UN</v>
          </cell>
          <cell r="D196">
            <v>3710</v>
          </cell>
        </row>
        <row r="197">
          <cell r="A197">
            <v>486</v>
          </cell>
          <cell r="B197" t="str">
            <v>TUERCA 5/8" GRADO 5</v>
          </cell>
          <cell r="C197" t="str">
            <v>UND</v>
          </cell>
          <cell r="D197">
            <v>270</v>
          </cell>
        </row>
        <row r="198">
          <cell r="A198">
            <v>26</v>
          </cell>
          <cell r="B198" t="str">
            <v>TABLA BURRA  0,20 X 0,25 X 3,0 M ORDINARIO</v>
          </cell>
          <cell r="C198" t="str">
            <v xml:space="preserve">ML </v>
          </cell>
          <cell r="D198">
            <v>3167</v>
          </cell>
        </row>
        <row r="199">
          <cell r="A199">
            <v>3000</v>
          </cell>
          <cell r="B199" t="str">
            <v xml:space="preserve">MALLA ELECTROSOLDADA  Q-5 o M-188 (2.35 x 6m) </v>
          </cell>
          <cell r="C199" t="str">
            <v>M2</v>
          </cell>
          <cell r="D199">
            <v>8442</v>
          </cell>
        </row>
        <row r="200">
          <cell r="A200">
            <v>2876</v>
          </cell>
          <cell r="B200" t="str">
            <v>CONCRETO 3000 PSI FLUIDO C/Premezclado</v>
          </cell>
          <cell r="C200" t="str">
            <v>m3</v>
          </cell>
          <cell r="D200">
            <v>405441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</row>
        <row r="498">
          <cell r="A498">
            <v>0</v>
          </cell>
          <cell r="B498" t="str">
            <v>TRANSPORTE</v>
          </cell>
          <cell r="C498">
            <v>0</v>
          </cell>
          <cell r="D498">
            <v>0</v>
          </cell>
        </row>
        <row r="499">
          <cell r="A499">
            <v>1870</v>
          </cell>
          <cell r="B499" t="str">
            <v>TRANSPORTE</v>
          </cell>
          <cell r="C499">
            <v>0</v>
          </cell>
          <cell r="D499">
            <v>1918580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</row>
        <row r="501">
          <cell r="A501">
            <v>0</v>
          </cell>
          <cell r="B501">
            <v>0</v>
          </cell>
          <cell r="C501">
            <v>0</v>
          </cell>
          <cell r="D501">
            <v>0</v>
          </cell>
        </row>
        <row r="502">
          <cell r="A502">
            <v>0</v>
          </cell>
          <cell r="B502">
            <v>0</v>
          </cell>
          <cell r="C502">
            <v>0</v>
          </cell>
          <cell r="D502">
            <v>0</v>
          </cell>
        </row>
        <row r="503">
          <cell r="A503">
            <v>0</v>
          </cell>
          <cell r="B503">
            <v>0</v>
          </cell>
          <cell r="C503">
            <v>0</v>
          </cell>
          <cell r="D503">
            <v>0</v>
          </cell>
        </row>
        <row r="504">
          <cell r="A504">
            <v>0</v>
          </cell>
          <cell r="B504">
            <v>0</v>
          </cell>
          <cell r="C504">
            <v>0</v>
          </cell>
          <cell r="D504">
            <v>0</v>
          </cell>
        </row>
        <row r="505">
          <cell r="A505">
            <v>0</v>
          </cell>
          <cell r="B505">
            <v>0</v>
          </cell>
          <cell r="C505">
            <v>0</v>
          </cell>
          <cell r="D505">
            <v>0</v>
          </cell>
        </row>
        <row r="506">
          <cell r="A506">
            <v>0</v>
          </cell>
          <cell r="B506">
            <v>0</v>
          </cell>
          <cell r="C506">
            <v>0</v>
          </cell>
          <cell r="D506">
            <v>0</v>
          </cell>
        </row>
        <row r="507">
          <cell r="A507">
            <v>0</v>
          </cell>
          <cell r="B507">
            <v>0</v>
          </cell>
          <cell r="C507">
            <v>0</v>
          </cell>
          <cell r="D507">
            <v>0</v>
          </cell>
        </row>
        <row r="508">
          <cell r="A508">
            <v>0</v>
          </cell>
          <cell r="B508">
            <v>0</v>
          </cell>
          <cell r="C508">
            <v>0</v>
          </cell>
          <cell r="D508">
            <v>0</v>
          </cell>
        </row>
        <row r="509">
          <cell r="A509">
            <v>0</v>
          </cell>
          <cell r="B509">
            <v>0</v>
          </cell>
          <cell r="C509">
            <v>0</v>
          </cell>
          <cell r="D509">
            <v>0</v>
          </cell>
        </row>
        <row r="510">
          <cell r="A510">
            <v>0</v>
          </cell>
          <cell r="B510">
            <v>0</v>
          </cell>
          <cell r="C510">
            <v>0</v>
          </cell>
          <cell r="D510">
            <v>0</v>
          </cell>
        </row>
        <row r="511">
          <cell r="A511">
            <v>0</v>
          </cell>
          <cell r="B511">
            <v>0</v>
          </cell>
          <cell r="C511">
            <v>0</v>
          </cell>
          <cell r="D511">
            <v>0</v>
          </cell>
        </row>
        <row r="512">
          <cell r="A512">
            <v>0</v>
          </cell>
          <cell r="B512">
            <v>0</v>
          </cell>
          <cell r="C512">
            <v>0</v>
          </cell>
          <cell r="D512">
            <v>0</v>
          </cell>
        </row>
        <row r="513">
          <cell r="A513">
            <v>0</v>
          </cell>
          <cell r="B513">
            <v>0</v>
          </cell>
          <cell r="C513">
            <v>0</v>
          </cell>
          <cell r="D513">
            <v>0</v>
          </cell>
        </row>
        <row r="514">
          <cell r="A514">
            <v>0</v>
          </cell>
          <cell r="B514">
            <v>0</v>
          </cell>
          <cell r="C514">
            <v>0</v>
          </cell>
          <cell r="D514">
            <v>0</v>
          </cell>
        </row>
        <row r="515">
          <cell r="A515">
            <v>0</v>
          </cell>
          <cell r="B515">
            <v>0</v>
          </cell>
          <cell r="C515">
            <v>0</v>
          </cell>
          <cell r="D515">
            <v>0</v>
          </cell>
        </row>
        <row r="516">
          <cell r="A516">
            <v>0</v>
          </cell>
          <cell r="B516">
            <v>0</v>
          </cell>
          <cell r="C516">
            <v>0</v>
          </cell>
          <cell r="D516">
            <v>0</v>
          </cell>
        </row>
        <row r="517">
          <cell r="A517">
            <v>0</v>
          </cell>
          <cell r="B517">
            <v>0</v>
          </cell>
          <cell r="C517">
            <v>0</v>
          </cell>
          <cell r="D517">
            <v>0</v>
          </cell>
        </row>
        <row r="518">
          <cell r="A518">
            <v>0</v>
          </cell>
          <cell r="B518">
            <v>0</v>
          </cell>
          <cell r="C518">
            <v>0</v>
          </cell>
          <cell r="D518">
            <v>0</v>
          </cell>
        </row>
        <row r="519">
          <cell r="A519">
            <v>0</v>
          </cell>
          <cell r="B519">
            <v>0</v>
          </cell>
          <cell r="C519">
            <v>0</v>
          </cell>
          <cell r="D519">
            <v>0</v>
          </cell>
        </row>
        <row r="520">
          <cell r="A520">
            <v>0</v>
          </cell>
          <cell r="B520">
            <v>0</v>
          </cell>
          <cell r="C520">
            <v>0</v>
          </cell>
          <cell r="D520">
            <v>0</v>
          </cell>
        </row>
        <row r="521">
          <cell r="A521">
            <v>0</v>
          </cell>
          <cell r="B521">
            <v>0</v>
          </cell>
          <cell r="C521">
            <v>0</v>
          </cell>
          <cell r="D521">
            <v>0</v>
          </cell>
        </row>
        <row r="522">
          <cell r="A522">
            <v>0</v>
          </cell>
          <cell r="B522">
            <v>0</v>
          </cell>
          <cell r="C522">
            <v>0</v>
          </cell>
          <cell r="D522">
            <v>0</v>
          </cell>
        </row>
        <row r="523">
          <cell r="A523">
            <v>0</v>
          </cell>
          <cell r="B523">
            <v>0</v>
          </cell>
          <cell r="C523">
            <v>0</v>
          </cell>
          <cell r="D523">
            <v>0</v>
          </cell>
        </row>
        <row r="524">
          <cell r="A524">
            <v>0</v>
          </cell>
          <cell r="B524">
            <v>0</v>
          </cell>
          <cell r="C524">
            <v>0</v>
          </cell>
          <cell r="D524">
            <v>0</v>
          </cell>
        </row>
        <row r="525">
          <cell r="A525">
            <v>0</v>
          </cell>
          <cell r="B525">
            <v>0</v>
          </cell>
          <cell r="C525">
            <v>0</v>
          </cell>
          <cell r="D525">
            <v>0</v>
          </cell>
        </row>
        <row r="526">
          <cell r="A526">
            <v>0</v>
          </cell>
          <cell r="B526">
            <v>0</v>
          </cell>
          <cell r="C526">
            <v>0</v>
          </cell>
          <cell r="D526">
            <v>0</v>
          </cell>
        </row>
        <row r="527">
          <cell r="A527">
            <v>0</v>
          </cell>
          <cell r="B527">
            <v>0</v>
          </cell>
          <cell r="C527">
            <v>0</v>
          </cell>
          <cell r="D527">
            <v>0</v>
          </cell>
        </row>
        <row r="528">
          <cell r="A528">
            <v>0</v>
          </cell>
          <cell r="B528">
            <v>0</v>
          </cell>
          <cell r="C528">
            <v>0</v>
          </cell>
          <cell r="D528">
            <v>0</v>
          </cell>
        </row>
        <row r="529">
          <cell r="A529">
            <v>0</v>
          </cell>
          <cell r="B529">
            <v>0</v>
          </cell>
          <cell r="C529">
            <v>0</v>
          </cell>
          <cell r="D529">
            <v>0</v>
          </cell>
        </row>
        <row r="530">
          <cell r="A530">
            <v>0</v>
          </cell>
          <cell r="B530">
            <v>0</v>
          </cell>
          <cell r="C530">
            <v>0</v>
          </cell>
          <cell r="D530">
            <v>0</v>
          </cell>
        </row>
        <row r="531">
          <cell r="A531">
            <v>0</v>
          </cell>
          <cell r="B531">
            <v>0</v>
          </cell>
          <cell r="C531">
            <v>0</v>
          </cell>
          <cell r="D531">
            <v>0</v>
          </cell>
        </row>
        <row r="532">
          <cell r="A532">
            <v>0</v>
          </cell>
          <cell r="B532">
            <v>0</v>
          </cell>
          <cell r="C532">
            <v>0</v>
          </cell>
          <cell r="D532">
            <v>0</v>
          </cell>
        </row>
        <row r="533">
          <cell r="A533">
            <v>0</v>
          </cell>
          <cell r="B533">
            <v>0</v>
          </cell>
          <cell r="C533">
            <v>0</v>
          </cell>
          <cell r="D533">
            <v>0</v>
          </cell>
        </row>
        <row r="534">
          <cell r="A534">
            <v>0</v>
          </cell>
          <cell r="B534">
            <v>0</v>
          </cell>
          <cell r="C534">
            <v>0</v>
          </cell>
          <cell r="D534">
            <v>0</v>
          </cell>
        </row>
        <row r="535">
          <cell r="A535">
            <v>0</v>
          </cell>
          <cell r="B535">
            <v>0</v>
          </cell>
          <cell r="C535">
            <v>0</v>
          </cell>
          <cell r="D535">
            <v>0</v>
          </cell>
        </row>
        <row r="536">
          <cell r="A536">
            <v>0</v>
          </cell>
          <cell r="B536">
            <v>0</v>
          </cell>
          <cell r="C536">
            <v>0</v>
          </cell>
          <cell r="D536">
            <v>0</v>
          </cell>
        </row>
        <row r="537">
          <cell r="A537">
            <v>0</v>
          </cell>
          <cell r="B537">
            <v>0</v>
          </cell>
          <cell r="C537">
            <v>0</v>
          </cell>
          <cell r="D537">
            <v>0</v>
          </cell>
        </row>
        <row r="538">
          <cell r="A538">
            <v>0</v>
          </cell>
          <cell r="B538">
            <v>0</v>
          </cell>
          <cell r="C538">
            <v>0</v>
          </cell>
          <cell r="D538">
            <v>0</v>
          </cell>
        </row>
        <row r="539">
          <cell r="A539">
            <v>0</v>
          </cell>
          <cell r="B539">
            <v>0</v>
          </cell>
          <cell r="C539">
            <v>0</v>
          </cell>
          <cell r="D539">
            <v>0</v>
          </cell>
        </row>
        <row r="540">
          <cell r="A540">
            <v>0</v>
          </cell>
          <cell r="B540">
            <v>0</v>
          </cell>
          <cell r="C540">
            <v>0</v>
          </cell>
          <cell r="D540">
            <v>0</v>
          </cell>
        </row>
        <row r="541">
          <cell r="A541">
            <v>0</v>
          </cell>
          <cell r="B541">
            <v>0</v>
          </cell>
          <cell r="C541">
            <v>0</v>
          </cell>
          <cell r="D541">
            <v>0</v>
          </cell>
        </row>
        <row r="542">
          <cell r="A542">
            <v>0</v>
          </cell>
          <cell r="B542">
            <v>0</v>
          </cell>
          <cell r="C542">
            <v>0</v>
          </cell>
          <cell r="D542">
            <v>0</v>
          </cell>
        </row>
        <row r="543">
          <cell r="A543">
            <v>0</v>
          </cell>
          <cell r="B543">
            <v>0</v>
          </cell>
          <cell r="C543">
            <v>0</v>
          </cell>
          <cell r="D543">
            <v>0</v>
          </cell>
        </row>
        <row r="544">
          <cell r="A544">
            <v>0</v>
          </cell>
          <cell r="B544">
            <v>0</v>
          </cell>
          <cell r="C544">
            <v>0</v>
          </cell>
          <cell r="D544">
            <v>0</v>
          </cell>
        </row>
        <row r="545">
          <cell r="A545">
            <v>0</v>
          </cell>
          <cell r="B545">
            <v>0</v>
          </cell>
          <cell r="C545">
            <v>0</v>
          </cell>
          <cell r="D545">
            <v>0</v>
          </cell>
        </row>
        <row r="546">
          <cell r="A546">
            <v>0</v>
          </cell>
          <cell r="B546">
            <v>0</v>
          </cell>
          <cell r="C546">
            <v>0</v>
          </cell>
          <cell r="D546">
            <v>0</v>
          </cell>
        </row>
        <row r="547">
          <cell r="A547">
            <v>0</v>
          </cell>
          <cell r="B547">
            <v>0</v>
          </cell>
          <cell r="C547">
            <v>0</v>
          </cell>
          <cell r="D547">
            <v>0</v>
          </cell>
        </row>
        <row r="548">
          <cell r="A548">
            <v>0</v>
          </cell>
          <cell r="B548">
            <v>0</v>
          </cell>
          <cell r="C548">
            <v>0</v>
          </cell>
          <cell r="D548">
            <v>0</v>
          </cell>
        </row>
        <row r="549">
          <cell r="A549">
            <v>0</v>
          </cell>
          <cell r="B549">
            <v>0</v>
          </cell>
          <cell r="C549">
            <v>0</v>
          </cell>
          <cell r="D549">
            <v>0</v>
          </cell>
        </row>
        <row r="550">
          <cell r="A550">
            <v>0</v>
          </cell>
          <cell r="B550">
            <v>0</v>
          </cell>
          <cell r="C550">
            <v>0</v>
          </cell>
          <cell r="D550">
            <v>0</v>
          </cell>
        </row>
        <row r="551">
          <cell r="A551">
            <v>0</v>
          </cell>
          <cell r="B551">
            <v>0</v>
          </cell>
          <cell r="C551">
            <v>0</v>
          </cell>
          <cell r="D551">
            <v>0</v>
          </cell>
        </row>
        <row r="552">
          <cell r="A552">
            <v>0</v>
          </cell>
          <cell r="B552">
            <v>0</v>
          </cell>
          <cell r="C552">
            <v>0</v>
          </cell>
          <cell r="D552">
            <v>0</v>
          </cell>
        </row>
        <row r="553">
          <cell r="A553">
            <v>0</v>
          </cell>
          <cell r="B553">
            <v>0</v>
          </cell>
          <cell r="C553">
            <v>0</v>
          </cell>
          <cell r="D553">
            <v>0</v>
          </cell>
        </row>
        <row r="554">
          <cell r="A554">
            <v>0</v>
          </cell>
          <cell r="B554">
            <v>0</v>
          </cell>
          <cell r="C554">
            <v>0</v>
          </cell>
          <cell r="D554">
            <v>0</v>
          </cell>
        </row>
        <row r="555">
          <cell r="A555">
            <v>0</v>
          </cell>
          <cell r="B555">
            <v>0</v>
          </cell>
          <cell r="C555">
            <v>0</v>
          </cell>
          <cell r="D555">
            <v>0</v>
          </cell>
        </row>
        <row r="556">
          <cell r="A556">
            <v>0</v>
          </cell>
          <cell r="B556">
            <v>0</v>
          </cell>
          <cell r="C556">
            <v>0</v>
          </cell>
          <cell r="D556">
            <v>0</v>
          </cell>
        </row>
        <row r="557">
          <cell r="A557">
            <v>0</v>
          </cell>
          <cell r="B557">
            <v>0</v>
          </cell>
          <cell r="C557">
            <v>0</v>
          </cell>
          <cell r="D557">
            <v>0</v>
          </cell>
        </row>
        <row r="558">
          <cell r="A558">
            <v>0</v>
          </cell>
          <cell r="B558">
            <v>0</v>
          </cell>
          <cell r="C558">
            <v>0</v>
          </cell>
          <cell r="D558">
            <v>0</v>
          </cell>
        </row>
        <row r="559">
          <cell r="A559">
            <v>0</v>
          </cell>
          <cell r="B559">
            <v>0</v>
          </cell>
          <cell r="C559">
            <v>0</v>
          </cell>
          <cell r="D559">
            <v>0</v>
          </cell>
        </row>
        <row r="560">
          <cell r="A560">
            <v>0</v>
          </cell>
          <cell r="B560">
            <v>0</v>
          </cell>
          <cell r="C560">
            <v>0</v>
          </cell>
          <cell r="D560">
            <v>0</v>
          </cell>
        </row>
        <row r="561">
          <cell r="A561">
            <v>0</v>
          </cell>
          <cell r="B561">
            <v>0</v>
          </cell>
          <cell r="C561">
            <v>0</v>
          </cell>
          <cell r="D561">
            <v>0</v>
          </cell>
        </row>
        <row r="562">
          <cell r="A562">
            <v>0</v>
          </cell>
          <cell r="B562">
            <v>0</v>
          </cell>
          <cell r="C562">
            <v>0</v>
          </cell>
          <cell r="D562">
            <v>0</v>
          </cell>
        </row>
        <row r="563">
          <cell r="A563">
            <v>0</v>
          </cell>
          <cell r="B563">
            <v>0</v>
          </cell>
          <cell r="C563">
            <v>0</v>
          </cell>
          <cell r="D563">
            <v>0</v>
          </cell>
        </row>
        <row r="564">
          <cell r="A564">
            <v>0</v>
          </cell>
          <cell r="B564">
            <v>0</v>
          </cell>
          <cell r="C564">
            <v>0</v>
          </cell>
          <cell r="D564">
            <v>0</v>
          </cell>
        </row>
        <row r="565">
          <cell r="A565">
            <v>0</v>
          </cell>
          <cell r="B565">
            <v>0</v>
          </cell>
          <cell r="C565">
            <v>0</v>
          </cell>
          <cell r="D565">
            <v>0</v>
          </cell>
        </row>
        <row r="566">
          <cell r="A566">
            <v>0</v>
          </cell>
          <cell r="B566">
            <v>0</v>
          </cell>
          <cell r="C566">
            <v>0</v>
          </cell>
          <cell r="D566">
            <v>0</v>
          </cell>
        </row>
        <row r="567">
          <cell r="A567">
            <v>0</v>
          </cell>
          <cell r="B567">
            <v>0</v>
          </cell>
          <cell r="C567">
            <v>0</v>
          </cell>
          <cell r="D567">
            <v>0</v>
          </cell>
        </row>
        <row r="568">
          <cell r="A568">
            <v>0</v>
          </cell>
          <cell r="B568">
            <v>0</v>
          </cell>
          <cell r="C568">
            <v>0</v>
          </cell>
          <cell r="D568">
            <v>0</v>
          </cell>
        </row>
        <row r="569">
          <cell r="A569">
            <v>0</v>
          </cell>
          <cell r="B569">
            <v>0</v>
          </cell>
          <cell r="C569">
            <v>0</v>
          </cell>
          <cell r="D569">
            <v>0</v>
          </cell>
        </row>
        <row r="570">
          <cell r="A570">
            <v>0</v>
          </cell>
          <cell r="B570">
            <v>0</v>
          </cell>
          <cell r="C570">
            <v>0</v>
          </cell>
          <cell r="D570">
            <v>0</v>
          </cell>
        </row>
        <row r="571">
          <cell r="A571">
            <v>0</v>
          </cell>
          <cell r="B571">
            <v>0</v>
          </cell>
          <cell r="C571">
            <v>0</v>
          </cell>
          <cell r="D571">
            <v>0</v>
          </cell>
        </row>
        <row r="572">
          <cell r="A572">
            <v>0</v>
          </cell>
          <cell r="B572">
            <v>0</v>
          </cell>
          <cell r="C572">
            <v>0</v>
          </cell>
          <cell r="D572">
            <v>0</v>
          </cell>
        </row>
        <row r="573">
          <cell r="A573">
            <v>0</v>
          </cell>
          <cell r="B573">
            <v>0</v>
          </cell>
          <cell r="C573">
            <v>0</v>
          </cell>
          <cell r="D573">
            <v>0</v>
          </cell>
        </row>
        <row r="574">
          <cell r="A574">
            <v>0</v>
          </cell>
          <cell r="B574">
            <v>0</v>
          </cell>
          <cell r="C574">
            <v>0</v>
          </cell>
          <cell r="D574">
            <v>0</v>
          </cell>
        </row>
        <row r="575">
          <cell r="A575">
            <v>0</v>
          </cell>
          <cell r="B575">
            <v>0</v>
          </cell>
          <cell r="C575">
            <v>0</v>
          </cell>
          <cell r="D575">
            <v>0</v>
          </cell>
        </row>
        <row r="576">
          <cell r="A576">
            <v>0</v>
          </cell>
          <cell r="B576">
            <v>0</v>
          </cell>
          <cell r="C576">
            <v>0</v>
          </cell>
          <cell r="D576">
            <v>0</v>
          </cell>
        </row>
        <row r="577">
          <cell r="A577">
            <v>0</v>
          </cell>
          <cell r="B577">
            <v>0</v>
          </cell>
          <cell r="C577">
            <v>0</v>
          </cell>
          <cell r="D577">
            <v>0</v>
          </cell>
        </row>
        <row r="578">
          <cell r="A578">
            <v>0</v>
          </cell>
          <cell r="B578">
            <v>0</v>
          </cell>
          <cell r="C578">
            <v>0</v>
          </cell>
          <cell r="D578">
            <v>0</v>
          </cell>
        </row>
        <row r="579">
          <cell r="A579">
            <v>0</v>
          </cell>
          <cell r="B579">
            <v>0</v>
          </cell>
          <cell r="C579">
            <v>0</v>
          </cell>
          <cell r="D579">
            <v>0</v>
          </cell>
        </row>
        <row r="580">
          <cell r="A580">
            <v>0</v>
          </cell>
          <cell r="B580">
            <v>0</v>
          </cell>
          <cell r="C580">
            <v>0</v>
          </cell>
          <cell r="D580">
            <v>0</v>
          </cell>
        </row>
        <row r="581">
          <cell r="A581">
            <v>0</v>
          </cell>
          <cell r="B581">
            <v>0</v>
          </cell>
          <cell r="C581">
            <v>0</v>
          </cell>
          <cell r="D581">
            <v>0</v>
          </cell>
        </row>
        <row r="582">
          <cell r="A582">
            <v>0</v>
          </cell>
          <cell r="B582">
            <v>0</v>
          </cell>
          <cell r="C582">
            <v>0</v>
          </cell>
          <cell r="D582">
            <v>0</v>
          </cell>
        </row>
        <row r="583">
          <cell r="A583">
            <v>0</v>
          </cell>
          <cell r="B583">
            <v>0</v>
          </cell>
          <cell r="C583">
            <v>0</v>
          </cell>
          <cell r="D583">
            <v>0</v>
          </cell>
        </row>
        <row r="584">
          <cell r="A584">
            <v>0</v>
          </cell>
          <cell r="B584">
            <v>0</v>
          </cell>
          <cell r="C584">
            <v>0</v>
          </cell>
          <cell r="D584">
            <v>0</v>
          </cell>
        </row>
        <row r="585">
          <cell r="A585">
            <v>0</v>
          </cell>
          <cell r="B585">
            <v>0</v>
          </cell>
          <cell r="C585">
            <v>0</v>
          </cell>
          <cell r="D585">
            <v>0</v>
          </cell>
        </row>
        <row r="586">
          <cell r="A586">
            <v>0</v>
          </cell>
          <cell r="B586">
            <v>0</v>
          </cell>
          <cell r="C586">
            <v>0</v>
          </cell>
          <cell r="D586">
            <v>0</v>
          </cell>
        </row>
        <row r="587">
          <cell r="A587">
            <v>0</v>
          </cell>
          <cell r="B587">
            <v>0</v>
          </cell>
          <cell r="C587">
            <v>0</v>
          </cell>
          <cell r="D587">
            <v>0</v>
          </cell>
        </row>
        <row r="588">
          <cell r="A588">
            <v>0</v>
          </cell>
          <cell r="B588">
            <v>0</v>
          </cell>
          <cell r="C588">
            <v>0</v>
          </cell>
          <cell r="D588">
            <v>0</v>
          </cell>
        </row>
        <row r="589">
          <cell r="A589">
            <v>0</v>
          </cell>
          <cell r="B589">
            <v>0</v>
          </cell>
          <cell r="C589">
            <v>0</v>
          </cell>
          <cell r="D589">
            <v>0</v>
          </cell>
        </row>
        <row r="590">
          <cell r="A590">
            <v>0</v>
          </cell>
          <cell r="B590">
            <v>0</v>
          </cell>
          <cell r="C590">
            <v>0</v>
          </cell>
          <cell r="D590">
            <v>0</v>
          </cell>
        </row>
        <row r="591">
          <cell r="A591">
            <v>0</v>
          </cell>
          <cell r="B591">
            <v>0</v>
          </cell>
          <cell r="C591">
            <v>0</v>
          </cell>
          <cell r="D591">
            <v>0</v>
          </cell>
        </row>
        <row r="592">
          <cell r="A592">
            <v>0</v>
          </cell>
          <cell r="B592">
            <v>0</v>
          </cell>
          <cell r="C592">
            <v>0</v>
          </cell>
          <cell r="D592">
            <v>0</v>
          </cell>
        </row>
        <row r="593">
          <cell r="A593">
            <v>0</v>
          </cell>
          <cell r="B593">
            <v>0</v>
          </cell>
          <cell r="C593">
            <v>0</v>
          </cell>
          <cell r="D593">
            <v>0</v>
          </cell>
        </row>
        <row r="594">
          <cell r="A594">
            <v>0</v>
          </cell>
          <cell r="B594">
            <v>0</v>
          </cell>
          <cell r="C594">
            <v>0</v>
          </cell>
          <cell r="D594">
            <v>0</v>
          </cell>
        </row>
        <row r="595">
          <cell r="A595">
            <v>0</v>
          </cell>
          <cell r="B595">
            <v>0</v>
          </cell>
          <cell r="C595">
            <v>0</v>
          </cell>
          <cell r="D595">
            <v>0</v>
          </cell>
        </row>
        <row r="596">
          <cell r="A596">
            <v>0</v>
          </cell>
          <cell r="B596">
            <v>0</v>
          </cell>
          <cell r="C596">
            <v>0</v>
          </cell>
          <cell r="D596">
            <v>0</v>
          </cell>
        </row>
        <row r="597">
          <cell r="A597">
            <v>0</v>
          </cell>
          <cell r="B597">
            <v>0</v>
          </cell>
          <cell r="C597">
            <v>0</v>
          </cell>
          <cell r="D597">
            <v>0</v>
          </cell>
        </row>
        <row r="598">
          <cell r="A598">
            <v>0</v>
          </cell>
          <cell r="B598">
            <v>0</v>
          </cell>
          <cell r="C598">
            <v>0</v>
          </cell>
          <cell r="D598">
            <v>0</v>
          </cell>
        </row>
        <row r="599">
          <cell r="A599">
            <v>0</v>
          </cell>
          <cell r="B599">
            <v>0</v>
          </cell>
          <cell r="C599">
            <v>0</v>
          </cell>
          <cell r="D599">
            <v>0</v>
          </cell>
        </row>
        <row r="600">
          <cell r="A600">
            <v>0</v>
          </cell>
          <cell r="B600">
            <v>0</v>
          </cell>
          <cell r="C600">
            <v>0</v>
          </cell>
          <cell r="D600">
            <v>0</v>
          </cell>
        </row>
        <row r="601">
          <cell r="A601">
            <v>0</v>
          </cell>
          <cell r="B601">
            <v>0</v>
          </cell>
          <cell r="C601">
            <v>0</v>
          </cell>
          <cell r="D601">
            <v>0</v>
          </cell>
        </row>
        <row r="602">
          <cell r="A602">
            <v>0</v>
          </cell>
          <cell r="B602">
            <v>0</v>
          </cell>
          <cell r="C602">
            <v>0</v>
          </cell>
          <cell r="D602">
            <v>0</v>
          </cell>
        </row>
        <row r="603">
          <cell r="A603">
            <v>0</v>
          </cell>
          <cell r="B603">
            <v>0</v>
          </cell>
          <cell r="C603">
            <v>0</v>
          </cell>
          <cell r="D603">
            <v>0</v>
          </cell>
        </row>
        <row r="604">
          <cell r="A604">
            <v>0</v>
          </cell>
          <cell r="B604">
            <v>0</v>
          </cell>
          <cell r="C604">
            <v>0</v>
          </cell>
          <cell r="D604">
            <v>0</v>
          </cell>
        </row>
        <row r="605">
          <cell r="A605">
            <v>0</v>
          </cell>
          <cell r="B605">
            <v>0</v>
          </cell>
          <cell r="C605">
            <v>0</v>
          </cell>
          <cell r="D605">
            <v>0</v>
          </cell>
        </row>
        <row r="606">
          <cell r="A606">
            <v>0</v>
          </cell>
          <cell r="B606">
            <v>0</v>
          </cell>
          <cell r="C606">
            <v>0</v>
          </cell>
          <cell r="D606">
            <v>0</v>
          </cell>
        </row>
        <row r="607">
          <cell r="A607">
            <v>0</v>
          </cell>
          <cell r="B607">
            <v>0</v>
          </cell>
          <cell r="C607">
            <v>0</v>
          </cell>
          <cell r="D607">
            <v>0</v>
          </cell>
        </row>
        <row r="608">
          <cell r="A608">
            <v>0</v>
          </cell>
          <cell r="B608">
            <v>0</v>
          </cell>
          <cell r="C608">
            <v>0</v>
          </cell>
          <cell r="D608">
            <v>0</v>
          </cell>
        </row>
        <row r="609">
          <cell r="A609">
            <v>0</v>
          </cell>
          <cell r="B609">
            <v>0</v>
          </cell>
          <cell r="C609">
            <v>0</v>
          </cell>
          <cell r="D609">
            <v>0</v>
          </cell>
        </row>
        <row r="610">
          <cell r="A610">
            <v>0</v>
          </cell>
          <cell r="B610">
            <v>0</v>
          </cell>
          <cell r="C610">
            <v>0</v>
          </cell>
          <cell r="D610">
            <v>0</v>
          </cell>
        </row>
        <row r="611">
          <cell r="A611">
            <v>0</v>
          </cell>
          <cell r="B611">
            <v>0</v>
          </cell>
          <cell r="C611">
            <v>0</v>
          </cell>
          <cell r="D611">
            <v>0</v>
          </cell>
        </row>
        <row r="612">
          <cell r="A612">
            <v>0</v>
          </cell>
          <cell r="B612">
            <v>0</v>
          </cell>
          <cell r="C612">
            <v>0</v>
          </cell>
          <cell r="D612">
            <v>0</v>
          </cell>
        </row>
        <row r="613">
          <cell r="A613">
            <v>0</v>
          </cell>
          <cell r="B613">
            <v>0</v>
          </cell>
          <cell r="C613">
            <v>0</v>
          </cell>
          <cell r="D613">
            <v>0</v>
          </cell>
        </row>
        <row r="614">
          <cell r="A614">
            <v>0</v>
          </cell>
          <cell r="B614">
            <v>0</v>
          </cell>
          <cell r="C614">
            <v>0</v>
          </cell>
          <cell r="D614">
            <v>0</v>
          </cell>
        </row>
        <row r="615">
          <cell r="A615">
            <v>0</v>
          </cell>
          <cell r="B615">
            <v>0</v>
          </cell>
          <cell r="C615">
            <v>0</v>
          </cell>
          <cell r="D615">
            <v>0</v>
          </cell>
        </row>
        <row r="616">
          <cell r="A616">
            <v>0</v>
          </cell>
          <cell r="B616">
            <v>0</v>
          </cell>
          <cell r="C616">
            <v>0</v>
          </cell>
          <cell r="D616">
            <v>0</v>
          </cell>
        </row>
        <row r="617">
          <cell r="A617">
            <v>0</v>
          </cell>
          <cell r="B617">
            <v>0</v>
          </cell>
          <cell r="C617">
            <v>0</v>
          </cell>
          <cell r="D617">
            <v>0</v>
          </cell>
        </row>
        <row r="618">
          <cell r="A618">
            <v>0</v>
          </cell>
          <cell r="B618">
            <v>0</v>
          </cell>
          <cell r="C618">
            <v>0</v>
          </cell>
          <cell r="D618">
            <v>0</v>
          </cell>
        </row>
        <row r="619">
          <cell r="A619">
            <v>0</v>
          </cell>
          <cell r="B619">
            <v>0</v>
          </cell>
          <cell r="C619">
            <v>0</v>
          </cell>
          <cell r="D619">
            <v>0</v>
          </cell>
        </row>
        <row r="620">
          <cell r="A620">
            <v>0</v>
          </cell>
          <cell r="B620">
            <v>0</v>
          </cell>
          <cell r="C620">
            <v>0</v>
          </cell>
          <cell r="D620">
            <v>0</v>
          </cell>
        </row>
        <row r="621">
          <cell r="A621">
            <v>0</v>
          </cell>
          <cell r="B621">
            <v>0</v>
          </cell>
          <cell r="C621">
            <v>0</v>
          </cell>
          <cell r="D621">
            <v>0</v>
          </cell>
        </row>
        <row r="622">
          <cell r="A622">
            <v>0</v>
          </cell>
          <cell r="B622">
            <v>0</v>
          </cell>
          <cell r="C622">
            <v>0</v>
          </cell>
          <cell r="D622">
            <v>0</v>
          </cell>
        </row>
        <row r="623">
          <cell r="A623">
            <v>0</v>
          </cell>
          <cell r="B623">
            <v>0</v>
          </cell>
          <cell r="C623">
            <v>0</v>
          </cell>
          <cell r="D623">
            <v>0</v>
          </cell>
        </row>
        <row r="624">
          <cell r="A624">
            <v>0</v>
          </cell>
          <cell r="B624">
            <v>0</v>
          </cell>
          <cell r="C624">
            <v>0</v>
          </cell>
          <cell r="D624">
            <v>0</v>
          </cell>
        </row>
        <row r="625">
          <cell r="A625">
            <v>0</v>
          </cell>
          <cell r="B625">
            <v>0</v>
          </cell>
          <cell r="C625">
            <v>0</v>
          </cell>
          <cell r="D625">
            <v>0</v>
          </cell>
        </row>
        <row r="626">
          <cell r="A626">
            <v>0</v>
          </cell>
          <cell r="B626">
            <v>0</v>
          </cell>
          <cell r="C626">
            <v>0</v>
          </cell>
          <cell r="D626">
            <v>0</v>
          </cell>
        </row>
        <row r="627">
          <cell r="A627">
            <v>0</v>
          </cell>
          <cell r="B627">
            <v>0</v>
          </cell>
          <cell r="C627">
            <v>0</v>
          </cell>
          <cell r="D627">
            <v>0</v>
          </cell>
        </row>
        <row r="628">
          <cell r="A628">
            <v>0</v>
          </cell>
          <cell r="B628">
            <v>0</v>
          </cell>
          <cell r="C628">
            <v>0</v>
          </cell>
          <cell r="D628">
            <v>0</v>
          </cell>
        </row>
        <row r="629">
          <cell r="A629">
            <v>0</v>
          </cell>
          <cell r="B629">
            <v>0</v>
          </cell>
          <cell r="C629">
            <v>0</v>
          </cell>
          <cell r="D629">
            <v>0</v>
          </cell>
        </row>
        <row r="630">
          <cell r="A630">
            <v>0</v>
          </cell>
          <cell r="B630">
            <v>0</v>
          </cell>
          <cell r="C630">
            <v>0</v>
          </cell>
          <cell r="D630">
            <v>0</v>
          </cell>
        </row>
        <row r="631">
          <cell r="A631">
            <v>0</v>
          </cell>
          <cell r="B631">
            <v>0</v>
          </cell>
          <cell r="C631">
            <v>0</v>
          </cell>
          <cell r="D631">
            <v>0</v>
          </cell>
        </row>
        <row r="632">
          <cell r="A632">
            <v>0</v>
          </cell>
          <cell r="B632">
            <v>0</v>
          </cell>
          <cell r="C632">
            <v>0</v>
          </cell>
          <cell r="D632">
            <v>0</v>
          </cell>
        </row>
        <row r="633">
          <cell r="A633">
            <v>0</v>
          </cell>
          <cell r="B633">
            <v>0</v>
          </cell>
          <cell r="C633">
            <v>0</v>
          </cell>
          <cell r="D633">
            <v>0</v>
          </cell>
        </row>
        <row r="634">
          <cell r="A634">
            <v>0</v>
          </cell>
          <cell r="B634">
            <v>0</v>
          </cell>
          <cell r="C634">
            <v>0</v>
          </cell>
          <cell r="D634">
            <v>0</v>
          </cell>
        </row>
        <row r="635">
          <cell r="A635">
            <v>0</v>
          </cell>
          <cell r="B635">
            <v>0</v>
          </cell>
          <cell r="C635">
            <v>0</v>
          </cell>
          <cell r="D635">
            <v>0</v>
          </cell>
        </row>
        <row r="636">
          <cell r="A636">
            <v>0</v>
          </cell>
          <cell r="B636">
            <v>0</v>
          </cell>
          <cell r="C636">
            <v>0</v>
          </cell>
          <cell r="D636">
            <v>0</v>
          </cell>
        </row>
        <row r="637">
          <cell r="A637">
            <v>0</v>
          </cell>
          <cell r="B637">
            <v>0</v>
          </cell>
          <cell r="C637">
            <v>0</v>
          </cell>
          <cell r="D637">
            <v>0</v>
          </cell>
        </row>
        <row r="638">
          <cell r="A638">
            <v>0</v>
          </cell>
          <cell r="B638">
            <v>0</v>
          </cell>
          <cell r="C638">
            <v>0</v>
          </cell>
          <cell r="D638">
            <v>0</v>
          </cell>
        </row>
        <row r="639">
          <cell r="A639">
            <v>0</v>
          </cell>
          <cell r="B639">
            <v>0</v>
          </cell>
          <cell r="C639">
            <v>0</v>
          </cell>
          <cell r="D639">
            <v>0</v>
          </cell>
        </row>
        <row r="640">
          <cell r="A640">
            <v>0</v>
          </cell>
          <cell r="B640">
            <v>0</v>
          </cell>
          <cell r="C640">
            <v>0</v>
          </cell>
          <cell r="D640">
            <v>0</v>
          </cell>
        </row>
        <row r="641">
          <cell r="A641">
            <v>0</v>
          </cell>
          <cell r="B641">
            <v>0</v>
          </cell>
          <cell r="C641">
            <v>0</v>
          </cell>
          <cell r="D641">
            <v>0</v>
          </cell>
        </row>
        <row r="642">
          <cell r="A642">
            <v>0</v>
          </cell>
          <cell r="B642">
            <v>0</v>
          </cell>
          <cell r="C642">
            <v>0</v>
          </cell>
          <cell r="D642">
            <v>0</v>
          </cell>
        </row>
        <row r="643">
          <cell r="A643">
            <v>0</v>
          </cell>
          <cell r="B643">
            <v>0</v>
          </cell>
          <cell r="C643">
            <v>0</v>
          </cell>
          <cell r="D643">
            <v>0</v>
          </cell>
        </row>
        <row r="644">
          <cell r="A644">
            <v>0</v>
          </cell>
          <cell r="B644">
            <v>0</v>
          </cell>
          <cell r="C644">
            <v>0</v>
          </cell>
          <cell r="D644">
            <v>0</v>
          </cell>
        </row>
        <row r="645">
          <cell r="A645">
            <v>0</v>
          </cell>
          <cell r="B645">
            <v>0</v>
          </cell>
          <cell r="C645">
            <v>0</v>
          </cell>
          <cell r="D645">
            <v>0</v>
          </cell>
        </row>
        <row r="646">
          <cell r="A646">
            <v>0</v>
          </cell>
          <cell r="B646">
            <v>0</v>
          </cell>
          <cell r="C646">
            <v>0</v>
          </cell>
          <cell r="D646">
            <v>0</v>
          </cell>
        </row>
        <row r="647">
          <cell r="A647">
            <v>0</v>
          </cell>
          <cell r="B647">
            <v>0</v>
          </cell>
          <cell r="C647">
            <v>0</v>
          </cell>
          <cell r="D647">
            <v>0</v>
          </cell>
        </row>
        <row r="648">
          <cell r="A648">
            <v>0</v>
          </cell>
          <cell r="B648">
            <v>0</v>
          </cell>
          <cell r="C648">
            <v>0</v>
          </cell>
          <cell r="D648">
            <v>0</v>
          </cell>
        </row>
        <row r="649">
          <cell r="A649">
            <v>0</v>
          </cell>
          <cell r="B649">
            <v>0</v>
          </cell>
          <cell r="C649">
            <v>0</v>
          </cell>
          <cell r="D649">
            <v>0</v>
          </cell>
        </row>
        <row r="650">
          <cell r="A650">
            <v>0</v>
          </cell>
          <cell r="B650">
            <v>0</v>
          </cell>
          <cell r="C650">
            <v>0</v>
          </cell>
          <cell r="D650">
            <v>0</v>
          </cell>
        </row>
        <row r="651">
          <cell r="A651">
            <v>0</v>
          </cell>
          <cell r="B651">
            <v>0</v>
          </cell>
          <cell r="C651">
            <v>0</v>
          </cell>
          <cell r="D651">
            <v>0</v>
          </cell>
        </row>
        <row r="652">
          <cell r="A652">
            <v>0</v>
          </cell>
          <cell r="B652">
            <v>0</v>
          </cell>
          <cell r="C652">
            <v>0</v>
          </cell>
          <cell r="D652">
            <v>0</v>
          </cell>
        </row>
        <row r="653">
          <cell r="A653">
            <v>0</v>
          </cell>
          <cell r="B653">
            <v>0</v>
          </cell>
          <cell r="C653">
            <v>0</v>
          </cell>
          <cell r="D653">
            <v>0</v>
          </cell>
        </row>
        <row r="654">
          <cell r="A654">
            <v>0</v>
          </cell>
          <cell r="B654">
            <v>0</v>
          </cell>
          <cell r="C654">
            <v>0</v>
          </cell>
          <cell r="D654">
            <v>0</v>
          </cell>
        </row>
        <row r="655">
          <cell r="A655">
            <v>0</v>
          </cell>
          <cell r="B655">
            <v>0</v>
          </cell>
          <cell r="C655">
            <v>0</v>
          </cell>
          <cell r="D655">
            <v>0</v>
          </cell>
        </row>
        <row r="656">
          <cell r="A656">
            <v>0</v>
          </cell>
          <cell r="B656">
            <v>0</v>
          </cell>
          <cell r="C656">
            <v>0</v>
          </cell>
          <cell r="D656">
            <v>0</v>
          </cell>
        </row>
        <row r="657">
          <cell r="A657">
            <v>0</v>
          </cell>
          <cell r="B657">
            <v>0</v>
          </cell>
          <cell r="C657">
            <v>0</v>
          </cell>
          <cell r="D657">
            <v>0</v>
          </cell>
        </row>
        <row r="658">
          <cell r="A658">
            <v>0</v>
          </cell>
          <cell r="B658">
            <v>0</v>
          </cell>
          <cell r="C658">
            <v>0</v>
          </cell>
          <cell r="D658">
            <v>0</v>
          </cell>
        </row>
        <row r="659">
          <cell r="A659">
            <v>0</v>
          </cell>
          <cell r="B659">
            <v>0</v>
          </cell>
          <cell r="C659">
            <v>0</v>
          </cell>
          <cell r="D659">
            <v>0</v>
          </cell>
        </row>
        <row r="660">
          <cell r="A660">
            <v>0</v>
          </cell>
          <cell r="B660">
            <v>0</v>
          </cell>
          <cell r="C660">
            <v>0</v>
          </cell>
          <cell r="D660">
            <v>0</v>
          </cell>
        </row>
        <row r="661">
          <cell r="A661">
            <v>0</v>
          </cell>
          <cell r="B661">
            <v>0</v>
          </cell>
          <cell r="C661">
            <v>0</v>
          </cell>
          <cell r="D661">
            <v>0</v>
          </cell>
        </row>
        <row r="662">
          <cell r="A662">
            <v>0</v>
          </cell>
          <cell r="B662">
            <v>0</v>
          </cell>
          <cell r="C662">
            <v>0</v>
          </cell>
          <cell r="D662">
            <v>0</v>
          </cell>
        </row>
        <row r="663">
          <cell r="A663">
            <v>0</v>
          </cell>
          <cell r="B663">
            <v>0</v>
          </cell>
          <cell r="C663">
            <v>0</v>
          </cell>
          <cell r="D663">
            <v>0</v>
          </cell>
        </row>
        <row r="664">
          <cell r="A664">
            <v>0</v>
          </cell>
          <cell r="B664">
            <v>0</v>
          </cell>
          <cell r="C664">
            <v>0</v>
          </cell>
          <cell r="D664">
            <v>0</v>
          </cell>
        </row>
        <row r="665">
          <cell r="A665">
            <v>0</v>
          </cell>
          <cell r="B665">
            <v>0</v>
          </cell>
          <cell r="C665">
            <v>0</v>
          </cell>
          <cell r="D665">
            <v>0</v>
          </cell>
        </row>
        <row r="666">
          <cell r="A666">
            <v>0</v>
          </cell>
          <cell r="B666">
            <v>0</v>
          </cell>
          <cell r="C666">
            <v>0</v>
          </cell>
          <cell r="D666">
            <v>0</v>
          </cell>
        </row>
        <row r="667">
          <cell r="A667">
            <v>0</v>
          </cell>
          <cell r="B667">
            <v>0</v>
          </cell>
          <cell r="C667">
            <v>0</v>
          </cell>
          <cell r="D667">
            <v>0</v>
          </cell>
        </row>
        <row r="668">
          <cell r="A668">
            <v>0</v>
          </cell>
          <cell r="B668">
            <v>0</v>
          </cell>
          <cell r="C668">
            <v>0</v>
          </cell>
          <cell r="D668">
            <v>0</v>
          </cell>
        </row>
        <row r="669">
          <cell r="A669">
            <v>0</v>
          </cell>
          <cell r="B669">
            <v>0</v>
          </cell>
          <cell r="C669">
            <v>0</v>
          </cell>
          <cell r="D669">
            <v>0</v>
          </cell>
        </row>
        <row r="670">
          <cell r="A670">
            <v>0</v>
          </cell>
          <cell r="B670">
            <v>0</v>
          </cell>
          <cell r="C670">
            <v>0</v>
          </cell>
          <cell r="D670">
            <v>0</v>
          </cell>
        </row>
        <row r="671">
          <cell r="A671">
            <v>0</v>
          </cell>
          <cell r="B671">
            <v>0</v>
          </cell>
          <cell r="C671">
            <v>0</v>
          </cell>
          <cell r="D671">
            <v>0</v>
          </cell>
        </row>
        <row r="672">
          <cell r="A672">
            <v>0</v>
          </cell>
          <cell r="B672">
            <v>0</v>
          </cell>
          <cell r="C672">
            <v>0</v>
          </cell>
          <cell r="D672">
            <v>0</v>
          </cell>
        </row>
        <row r="673">
          <cell r="A673">
            <v>0</v>
          </cell>
          <cell r="B673">
            <v>0</v>
          </cell>
          <cell r="C673">
            <v>0</v>
          </cell>
          <cell r="D673">
            <v>0</v>
          </cell>
        </row>
        <row r="674">
          <cell r="A674">
            <v>0</v>
          </cell>
          <cell r="B674">
            <v>0</v>
          </cell>
          <cell r="C674">
            <v>0</v>
          </cell>
          <cell r="D674">
            <v>0</v>
          </cell>
        </row>
        <row r="675">
          <cell r="A675">
            <v>0</v>
          </cell>
          <cell r="B675">
            <v>0</v>
          </cell>
          <cell r="C675">
            <v>0</v>
          </cell>
          <cell r="D675">
            <v>0</v>
          </cell>
        </row>
        <row r="676">
          <cell r="A676">
            <v>0</v>
          </cell>
          <cell r="B676">
            <v>0</v>
          </cell>
          <cell r="C676">
            <v>0</v>
          </cell>
          <cell r="D676">
            <v>0</v>
          </cell>
        </row>
        <row r="677">
          <cell r="A677">
            <v>0</v>
          </cell>
          <cell r="B677">
            <v>0</v>
          </cell>
          <cell r="C677">
            <v>0</v>
          </cell>
          <cell r="D677">
            <v>0</v>
          </cell>
        </row>
        <row r="678">
          <cell r="A678">
            <v>0</v>
          </cell>
          <cell r="B678">
            <v>0</v>
          </cell>
          <cell r="C678">
            <v>0</v>
          </cell>
          <cell r="D678">
            <v>0</v>
          </cell>
        </row>
        <row r="679">
          <cell r="A679">
            <v>0</v>
          </cell>
          <cell r="B679">
            <v>0</v>
          </cell>
          <cell r="C679">
            <v>0</v>
          </cell>
          <cell r="D679">
            <v>0</v>
          </cell>
        </row>
        <row r="680">
          <cell r="A680">
            <v>0</v>
          </cell>
          <cell r="B680">
            <v>0</v>
          </cell>
          <cell r="C680">
            <v>0</v>
          </cell>
          <cell r="D680">
            <v>0</v>
          </cell>
        </row>
        <row r="681">
          <cell r="A681">
            <v>0</v>
          </cell>
          <cell r="B681">
            <v>0</v>
          </cell>
          <cell r="C681">
            <v>0</v>
          </cell>
          <cell r="D681">
            <v>0</v>
          </cell>
        </row>
        <row r="682">
          <cell r="A682">
            <v>0</v>
          </cell>
          <cell r="B682">
            <v>0</v>
          </cell>
          <cell r="C682">
            <v>0</v>
          </cell>
          <cell r="D682">
            <v>0</v>
          </cell>
        </row>
        <row r="683">
          <cell r="A683">
            <v>0</v>
          </cell>
          <cell r="B683">
            <v>0</v>
          </cell>
          <cell r="C683">
            <v>0</v>
          </cell>
          <cell r="D683">
            <v>0</v>
          </cell>
        </row>
        <row r="684">
          <cell r="A684">
            <v>0</v>
          </cell>
          <cell r="B684">
            <v>0</v>
          </cell>
          <cell r="C684">
            <v>0</v>
          </cell>
          <cell r="D684">
            <v>0</v>
          </cell>
        </row>
        <row r="685">
          <cell r="A685">
            <v>0</v>
          </cell>
          <cell r="B685">
            <v>0</v>
          </cell>
          <cell r="C685">
            <v>0</v>
          </cell>
          <cell r="D685">
            <v>0</v>
          </cell>
        </row>
        <row r="686">
          <cell r="A686">
            <v>0</v>
          </cell>
          <cell r="B686">
            <v>0</v>
          </cell>
          <cell r="C686">
            <v>0</v>
          </cell>
          <cell r="D686">
            <v>0</v>
          </cell>
        </row>
        <row r="687">
          <cell r="A687">
            <v>0</v>
          </cell>
          <cell r="B687">
            <v>0</v>
          </cell>
          <cell r="C687">
            <v>0</v>
          </cell>
          <cell r="D687">
            <v>0</v>
          </cell>
        </row>
        <row r="688">
          <cell r="A688">
            <v>0</v>
          </cell>
          <cell r="B688">
            <v>0</v>
          </cell>
          <cell r="C688">
            <v>0</v>
          </cell>
          <cell r="D688">
            <v>0</v>
          </cell>
        </row>
        <row r="689">
          <cell r="A689">
            <v>0</v>
          </cell>
          <cell r="B689">
            <v>0</v>
          </cell>
          <cell r="C689">
            <v>0</v>
          </cell>
          <cell r="D689">
            <v>0</v>
          </cell>
        </row>
        <row r="690">
          <cell r="A690">
            <v>0</v>
          </cell>
          <cell r="B690">
            <v>0</v>
          </cell>
          <cell r="C690">
            <v>0</v>
          </cell>
          <cell r="D690">
            <v>0</v>
          </cell>
        </row>
        <row r="691">
          <cell r="A691">
            <v>0</v>
          </cell>
          <cell r="B691">
            <v>0</v>
          </cell>
          <cell r="C691">
            <v>0</v>
          </cell>
          <cell r="D691">
            <v>0</v>
          </cell>
        </row>
        <row r="692">
          <cell r="A692">
            <v>0</v>
          </cell>
          <cell r="B692">
            <v>0</v>
          </cell>
          <cell r="C692">
            <v>0</v>
          </cell>
          <cell r="D692">
            <v>0</v>
          </cell>
        </row>
        <row r="693">
          <cell r="A693">
            <v>0</v>
          </cell>
          <cell r="B693">
            <v>0</v>
          </cell>
          <cell r="C693">
            <v>0</v>
          </cell>
          <cell r="D693">
            <v>0</v>
          </cell>
        </row>
        <row r="694">
          <cell r="A694">
            <v>0</v>
          </cell>
          <cell r="B694">
            <v>0</v>
          </cell>
          <cell r="C694">
            <v>0</v>
          </cell>
          <cell r="D694">
            <v>0</v>
          </cell>
        </row>
        <row r="695">
          <cell r="A695">
            <v>0</v>
          </cell>
          <cell r="B695">
            <v>0</v>
          </cell>
          <cell r="C695">
            <v>0</v>
          </cell>
          <cell r="D695">
            <v>0</v>
          </cell>
        </row>
        <row r="696">
          <cell r="A696">
            <v>0</v>
          </cell>
          <cell r="B696">
            <v>0</v>
          </cell>
          <cell r="C696">
            <v>0</v>
          </cell>
          <cell r="D696">
            <v>0</v>
          </cell>
        </row>
        <row r="697">
          <cell r="A697">
            <v>0</v>
          </cell>
          <cell r="B697">
            <v>0</v>
          </cell>
          <cell r="C697">
            <v>0</v>
          </cell>
          <cell r="D697">
            <v>0</v>
          </cell>
        </row>
        <row r="698">
          <cell r="A698">
            <v>0</v>
          </cell>
          <cell r="B698">
            <v>0</v>
          </cell>
          <cell r="C698">
            <v>0</v>
          </cell>
          <cell r="D698">
            <v>0</v>
          </cell>
        </row>
        <row r="699">
          <cell r="A699">
            <v>0</v>
          </cell>
          <cell r="B699">
            <v>0</v>
          </cell>
          <cell r="C699">
            <v>0</v>
          </cell>
          <cell r="D699">
            <v>0</v>
          </cell>
        </row>
        <row r="700">
          <cell r="A700">
            <v>0</v>
          </cell>
          <cell r="B700">
            <v>0</v>
          </cell>
          <cell r="C700">
            <v>0</v>
          </cell>
          <cell r="D700">
            <v>0</v>
          </cell>
        </row>
        <row r="701">
          <cell r="A701">
            <v>0</v>
          </cell>
          <cell r="B701">
            <v>0</v>
          </cell>
          <cell r="C701">
            <v>0</v>
          </cell>
          <cell r="D701">
            <v>0</v>
          </cell>
        </row>
        <row r="702">
          <cell r="A702">
            <v>0</v>
          </cell>
          <cell r="B702">
            <v>0</v>
          </cell>
          <cell r="C702">
            <v>0</v>
          </cell>
          <cell r="D702">
            <v>0</v>
          </cell>
        </row>
        <row r="703">
          <cell r="A703">
            <v>0</v>
          </cell>
          <cell r="B703">
            <v>0</v>
          </cell>
          <cell r="C703">
            <v>0</v>
          </cell>
          <cell r="D703">
            <v>0</v>
          </cell>
        </row>
        <row r="704">
          <cell r="A704">
            <v>0</v>
          </cell>
          <cell r="B704">
            <v>0</v>
          </cell>
          <cell r="C704">
            <v>0</v>
          </cell>
          <cell r="D704">
            <v>0</v>
          </cell>
        </row>
        <row r="705">
          <cell r="A705">
            <v>0</v>
          </cell>
          <cell r="B705">
            <v>0</v>
          </cell>
          <cell r="C705">
            <v>0</v>
          </cell>
          <cell r="D705">
            <v>0</v>
          </cell>
        </row>
        <row r="706">
          <cell r="A706">
            <v>0</v>
          </cell>
          <cell r="B706">
            <v>0</v>
          </cell>
          <cell r="C706">
            <v>0</v>
          </cell>
          <cell r="D706">
            <v>0</v>
          </cell>
        </row>
        <row r="707">
          <cell r="A707">
            <v>0</v>
          </cell>
          <cell r="B707">
            <v>0</v>
          </cell>
          <cell r="C707">
            <v>0</v>
          </cell>
          <cell r="D707">
            <v>0</v>
          </cell>
        </row>
        <row r="708">
          <cell r="A708">
            <v>0</v>
          </cell>
          <cell r="B708">
            <v>0</v>
          </cell>
          <cell r="C708">
            <v>0</v>
          </cell>
          <cell r="D708">
            <v>0</v>
          </cell>
        </row>
        <row r="709">
          <cell r="A709">
            <v>0</v>
          </cell>
          <cell r="B709">
            <v>0</v>
          </cell>
          <cell r="C709">
            <v>0</v>
          </cell>
          <cell r="D709">
            <v>0</v>
          </cell>
        </row>
        <row r="710">
          <cell r="A710">
            <v>0</v>
          </cell>
          <cell r="B710">
            <v>0</v>
          </cell>
          <cell r="C710">
            <v>0</v>
          </cell>
          <cell r="D710">
            <v>0</v>
          </cell>
        </row>
        <row r="711">
          <cell r="A711">
            <v>0</v>
          </cell>
          <cell r="B711">
            <v>0</v>
          </cell>
          <cell r="C711">
            <v>0</v>
          </cell>
          <cell r="D711">
            <v>0</v>
          </cell>
        </row>
        <row r="712">
          <cell r="A712">
            <v>0</v>
          </cell>
          <cell r="B712">
            <v>0</v>
          </cell>
          <cell r="C712">
            <v>0</v>
          </cell>
          <cell r="D712">
            <v>0</v>
          </cell>
        </row>
        <row r="713">
          <cell r="A713">
            <v>0</v>
          </cell>
          <cell r="B713">
            <v>0</v>
          </cell>
          <cell r="C713">
            <v>0</v>
          </cell>
          <cell r="D713">
            <v>0</v>
          </cell>
        </row>
        <row r="714">
          <cell r="A714">
            <v>0</v>
          </cell>
          <cell r="B714">
            <v>0</v>
          </cell>
          <cell r="C714">
            <v>0</v>
          </cell>
          <cell r="D714">
            <v>0</v>
          </cell>
        </row>
        <row r="715">
          <cell r="A715">
            <v>0</v>
          </cell>
          <cell r="B715">
            <v>0</v>
          </cell>
          <cell r="C715">
            <v>0</v>
          </cell>
          <cell r="D715">
            <v>0</v>
          </cell>
        </row>
        <row r="716">
          <cell r="A716">
            <v>0</v>
          </cell>
          <cell r="B716">
            <v>0</v>
          </cell>
          <cell r="C716">
            <v>0</v>
          </cell>
          <cell r="D716">
            <v>0</v>
          </cell>
        </row>
        <row r="717">
          <cell r="A717">
            <v>0</v>
          </cell>
          <cell r="B717">
            <v>0</v>
          </cell>
          <cell r="C717">
            <v>0</v>
          </cell>
          <cell r="D717">
            <v>0</v>
          </cell>
        </row>
        <row r="718">
          <cell r="A718">
            <v>0</v>
          </cell>
          <cell r="B718">
            <v>0</v>
          </cell>
          <cell r="C718">
            <v>0</v>
          </cell>
          <cell r="D718">
            <v>0</v>
          </cell>
        </row>
        <row r="719">
          <cell r="A719">
            <v>0</v>
          </cell>
          <cell r="B719">
            <v>0</v>
          </cell>
          <cell r="C719">
            <v>0</v>
          </cell>
          <cell r="D719">
            <v>0</v>
          </cell>
        </row>
        <row r="720">
          <cell r="A720">
            <v>0</v>
          </cell>
          <cell r="B720">
            <v>0</v>
          </cell>
          <cell r="C720">
            <v>0</v>
          </cell>
          <cell r="D720">
            <v>0</v>
          </cell>
        </row>
        <row r="721">
          <cell r="A721">
            <v>0</v>
          </cell>
          <cell r="B721">
            <v>0</v>
          </cell>
          <cell r="C721">
            <v>0</v>
          </cell>
          <cell r="D721">
            <v>0</v>
          </cell>
        </row>
        <row r="722">
          <cell r="A722">
            <v>0</v>
          </cell>
          <cell r="B722">
            <v>0</v>
          </cell>
          <cell r="C722">
            <v>0</v>
          </cell>
          <cell r="D722">
            <v>0</v>
          </cell>
        </row>
        <row r="723">
          <cell r="A723">
            <v>0</v>
          </cell>
          <cell r="B723">
            <v>0</v>
          </cell>
          <cell r="C723">
            <v>0</v>
          </cell>
          <cell r="D723">
            <v>0</v>
          </cell>
        </row>
        <row r="724">
          <cell r="A724">
            <v>0</v>
          </cell>
          <cell r="B724">
            <v>0</v>
          </cell>
          <cell r="C724">
            <v>0</v>
          </cell>
          <cell r="D724">
            <v>0</v>
          </cell>
        </row>
        <row r="725">
          <cell r="A725">
            <v>0</v>
          </cell>
          <cell r="B725">
            <v>0</v>
          </cell>
          <cell r="C725">
            <v>0</v>
          </cell>
          <cell r="D725">
            <v>0</v>
          </cell>
        </row>
        <row r="726">
          <cell r="A726">
            <v>0</v>
          </cell>
          <cell r="B726">
            <v>0</v>
          </cell>
          <cell r="C726">
            <v>0</v>
          </cell>
          <cell r="D726">
            <v>0</v>
          </cell>
        </row>
        <row r="727">
          <cell r="A727">
            <v>0</v>
          </cell>
          <cell r="B727">
            <v>0</v>
          </cell>
          <cell r="C727">
            <v>0</v>
          </cell>
          <cell r="D727">
            <v>0</v>
          </cell>
        </row>
        <row r="728">
          <cell r="A728">
            <v>0</v>
          </cell>
          <cell r="B728">
            <v>0</v>
          </cell>
          <cell r="C728">
            <v>0</v>
          </cell>
          <cell r="D728">
            <v>0</v>
          </cell>
        </row>
        <row r="729">
          <cell r="A729">
            <v>0</v>
          </cell>
          <cell r="B729">
            <v>0</v>
          </cell>
          <cell r="C729">
            <v>0</v>
          </cell>
          <cell r="D729">
            <v>0</v>
          </cell>
        </row>
        <row r="730">
          <cell r="A730">
            <v>0</v>
          </cell>
          <cell r="B730">
            <v>0</v>
          </cell>
          <cell r="C730">
            <v>0</v>
          </cell>
          <cell r="D730">
            <v>0</v>
          </cell>
        </row>
        <row r="731">
          <cell r="A731">
            <v>0</v>
          </cell>
          <cell r="B731">
            <v>0</v>
          </cell>
          <cell r="C731">
            <v>0</v>
          </cell>
          <cell r="D731">
            <v>0</v>
          </cell>
        </row>
        <row r="732">
          <cell r="A732">
            <v>0</v>
          </cell>
          <cell r="B732">
            <v>0</v>
          </cell>
          <cell r="C732">
            <v>0</v>
          </cell>
          <cell r="D732">
            <v>0</v>
          </cell>
        </row>
        <row r="733">
          <cell r="A733">
            <v>0</v>
          </cell>
          <cell r="B733">
            <v>0</v>
          </cell>
          <cell r="C733">
            <v>0</v>
          </cell>
          <cell r="D733">
            <v>0</v>
          </cell>
        </row>
        <row r="734">
          <cell r="A734">
            <v>0</v>
          </cell>
          <cell r="B734">
            <v>0</v>
          </cell>
          <cell r="C734">
            <v>0</v>
          </cell>
          <cell r="D734">
            <v>0</v>
          </cell>
        </row>
        <row r="735">
          <cell r="A735">
            <v>0</v>
          </cell>
          <cell r="B735">
            <v>0</v>
          </cell>
          <cell r="C735">
            <v>0</v>
          </cell>
          <cell r="D735">
            <v>0</v>
          </cell>
        </row>
        <row r="736">
          <cell r="A736">
            <v>0</v>
          </cell>
          <cell r="B736">
            <v>0</v>
          </cell>
          <cell r="C736">
            <v>0</v>
          </cell>
          <cell r="D736">
            <v>0</v>
          </cell>
        </row>
        <row r="737">
          <cell r="A737">
            <v>0</v>
          </cell>
          <cell r="B737">
            <v>0</v>
          </cell>
          <cell r="C737">
            <v>0</v>
          </cell>
          <cell r="D737">
            <v>0</v>
          </cell>
        </row>
        <row r="738">
          <cell r="A738">
            <v>0</v>
          </cell>
          <cell r="B738">
            <v>0</v>
          </cell>
          <cell r="C738">
            <v>0</v>
          </cell>
          <cell r="D738">
            <v>0</v>
          </cell>
        </row>
        <row r="739">
          <cell r="A739">
            <v>0</v>
          </cell>
          <cell r="B739">
            <v>0</v>
          </cell>
          <cell r="C739">
            <v>0</v>
          </cell>
          <cell r="D739">
            <v>0</v>
          </cell>
        </row>
        <row r="740">
          <cell r="A740">
            <v>0</v>
          </cell>
          <cell r="B740">
            <v>0</v>
          </cell>
          <cell r="C740">
            <v>0</v>
          </cell>
          <cell r="D740">
            <v>0</v>
          </cell>
        </row>
        <row r="741">
          <cell r="A741">
            <v>0</v>
          </cell>
          <cell r="B741">
            <v>0</v>
          </cell>
          <cell r="C741">
            <v>0</v>
          </cell>
          <cell r="D741">
            <v>0</v>
          </cell>
        </row>
        <row r="742">
          <cell r="A742">
            <v>0</v>
          </cell>
          <cell r="B742">
            <v>0</v>
          </cell>
          <cell r="C742">
            <v>0</v>
          </cell>
          <cell r="D742">
            <v>0</v>
          </cell>
        </row>
        <row r="743">
          <cell r="A743">
            <v>0</v>
          </cell>
          <cell r="B743">
            <v>0</v>
          </cell>
          <cell r="C743">
            <v>0</v>
          </cell>
          <cell r="D743">
            <v>0</v>
          </cell>
        </row>
        <row r="744">
          <cell r="A744">
            <v>0</v>
          </cell>
          <cell r="B744">
            <v>0</v>
          </cell>
          <cell r="C744">
            <v>0</v>
          </cell>
          <cell r="D744">
            <v>0</v>
          </cell>
        </row>
        <row r="745">
          <cell r="A745">
            <v>0</v>
          </cell>
          <cell r="B745">
            <v>0</v>
          </cell>
          <cell r="C745">
            <v>0</v>
          </cell>
          <cell r="D745">
            <v>0</v>
          </cell>
        </row>
        <row r="746">
          <cell r="A746">
            <v>0</v>
          </cell>
          <cell r="B746">
            <v>0</v>
          </cell>
          <cell r="C746">
            <v>0</v>
          </cell>
          <cell r="D746">
            <v>0</v>
          </cell>
        </row>
        <row r="747">
          <cell r="A747">
            <v>0</v>
          </cell>
          <cell r="B747">
            <v>0</v>
          </cell>
          <cell r="C747">
            <v>0</v>
          </cell>
          <cell r="D747">
            <v>0</v>
          </cell>
        </row>
        <row r="748">
          <cell r="A748">
            <v>0</v>
          </cell>
          <cell r="B748">
            <v>0</v>
          </cell>
          <cell r="C748">
            <v>0</v>
          </cell>
          <cell r="D748">
            <v>0</v>
          </cell>
        </row>
        <row r="749">
          <cell r="A749">
            <v>0</v>
          </cell>
          <cell r="B749">
            <v>0</v>
          </cell>
          <cell r="C749">
            <v>0</v>
          </cell>
          <cell r="D749">
            <v>0</v>
          </cell>
        </row>
        <row r="750">
          <cell r="A750">
            <v>0</v>
          </cell>
          <cell r="B750">
            <v>0</v>
          </cell>
          <cell r="C750">
            <v>0</v>
          </cell>
          <cell r="D750">
            <v>0</v>
          </cell>
        </row>
        <row r="751">
          <cell r="A751">
            <v>0</v>
          </cell>
          <cell r="B751">
            <v>0</v>
          </cell>
          <cell r="C751">
            <v>0</v>
          </cell>
          <cell r="D751">
            <v>0</v>
          </cell>
        </row>
        <row r="752">
          <cell r="A752">
            <v>0</v>
          </cell>
          <cell r="B752">
            <v>0</v>
          </cell>
          <cell r="C752">
            <v>0</v>
          </cell>
          <cell r="D752">
            <v>0</v>
          </cell>
        </row>
        <row r="753">
          <cell r="A753">
            <v>0</v>
          </cell>
          <cell r="B753">
            <v>0</v>
          </cell>
          <cell r="C753">
            <v>0</v>
          </cell>
          <cell r="D753">
            <v>0</v>
          </cell>
        </row>
        <row r="754">
          <cell r="A754">
            <v>0</v>
          </cell>
          <cell r="B754">
            <v>0</v>
          </cell>
          <cell r="C754">
            <v>0</v>
          </cell>
          <cell r="D754">
            <v>0</v>
          </cell>
        </row>
        <row r="755">
          <cell r="A755">
            <v>0</v>
          </cell>
          <cell r="B755">
            <v>0</v>
          </cell>
          <cell r="C755">
            <v>0</v>
          </cell>
          <cell r="D755">
            <v>0</v>
          </cell>
        </row>
        <row r="756">
          <cell r="A756">
            <v>0</v>
          </cell>
          <cell r="B756">
            <v>0</v>
          </cell>
          <cell r="C756">
            <v>0</v>
          </cell>
          <cell r="D756">
            <v>0</v>
          </cell>
        </row>
        <row r="757">
          <cell r="A757">
            <v>0</v>
          </cell>
          <cell r="B757">
            <v>0</v>
          </cell>
          <cell r="C757">
            <v>0</v>
          </cell>
          <cell r="D757">
            <v>0</v>
          </cell>
        </row>
        <row r="758">
          <cell r="A758">
            <v>0</v>
          </cell>
          <cell r="B758">
            <v>0</v>
          </cell>
          <cell r="C758">
            <v>0</v>
          </cell>
          <cell r="D758">
            <v>0</v>
          </cell>
        </row>
        <row r="759">
          <cell r="A759">
            <v>0</v>
          </cell>
          <cell r="B759">
            <v>0</v>
          </cell>
          <cell r="C759">
            <v>0</v>
          </cell>
          <cell r="D759">
            <v>0</v>
          </cell>
        </row>
        <row r="760">
          <cell r="A760">
            <v>0</v>
          </cell>
          <cell r="B760">
            <v>0</v>
          </cell>
          <cell r="C760">
            <v>0</v>
          </cell>
          <cell r="D760">
            <v>0</v>
          </cell>
        </row>
        <row r="761">
          <cell r="A761">
            <v>0</v>
          </cell>
          <cell r="B761">
            <v>0</v>
          </cell>
          <cell r="C761">
            <v>0</v>
          </cell>
          <cell r="D761">
            <v>0</v>
          </cell>
        </row>
        <row r="762">
          <cell r="A762">
            <v>0</v>
          </cell>
          <cell r="B762">
            <v>0</v>
          </cell>
          <cell r="C762">
            <v>0</v>
          </cell>
          <cell r="D762">
            <v>0</v>
          </cell>
        </row>
        <row r="763">
          <cell r="A763">
            <v>0</v>
          </cell>
          <cell r="B763">
            <v>0</v>
          </cell>
          <cell r="C763">
            <v>0</v>
          </cell>
          <cell r="D763">
            <v>0</v>
          </cell>
        </row>
        <row r="764">
          <cell r="A764">
            <v>0</v>
          </cell>
          <cell r="B764">
            <v>0</v>
          </cell>
          <cell r="C764">
            <v>0</v>
          </cell>
          <cell r="D764">
            <v>0</v>
          </cell>
        </row>
        <row r="765">
          <cell r="A765">
            <v>0</v>
          </cell>
          <cell r="B765">
            <v>0</v>
          </cell>
          <cell r="C765">
            <v>0</v>
          </cell>
          <cell r="D765">
            <v>0</v>
          </cell>
        </row>
        <row r="766">
          <cell r="A766">
            <v>0</v>
          </cell>
          <cell r="B766">
            <v>0</v>
          </cell>
          <cell r="C766">
            <v>0</v>
          </cell>
          <cell r="D766">
            <v>0</v>
          </cell>
        </row>
        <row r="767">
          <cell r="A767">
            <v>0</v>
          </cell>
          <cell r="B767">
            <v>0</v>
          </cell>
          <cell r="C767">
            <v>0</v>
          </cell>
          <cell r="D767">
            <v>0</v>
          </cell>
        </row>
        <row r="768">
          <cell r="A768">
            <v>0</v>
          </cell>
          <cell r="B768">
            <v>0</v>
          </cell>
          <cell r="C768">
            <v>0</v>
          </cell>
          <cell r="D768">
            <v>0</v>
          </cell>
        </row>
        <row r="769">
          <cell r="A769">
            <v>0</v>
          </cell>
          <cell r="B769">
            <v>0</v>
          </cell>
          <cell r="C769">
            <v>0</v>
          </cell>
          <cell r="D769">
            <v>0</v>
          </cell>
        </row>
        <row r="770">
          <cell r="A770">
            <v>0</v>
          </cell>
          <cell r="B770">
            <v>0</v>
          </cell>
          <cell r="C770">
            <v>0</v>
          </cell>
          <cell r="D770">
            <v>0</v>
          </cell>
        </row>
        <row r="771">
          <cell r="A771">
            <v>0</v>
          </cell>
          <cell r="B771">
            <v>0</v>
          </cell>
          <cell r="C771">
            <v>0</v>
          </cell>
          <cell r="D771">
            <v>0</v>
          </cell>
        </row>
        <row r="772">
          <cell r="A772">
            <v>0</v>
          </cell>
          <cell r="B772">
            <v>0</v>
          </cell>
          <cell r="C772">
            <v>0</v>
          </cell>
          <cell r="D772">
            <v>0</v>
          </cell>
        </row>
        <row r="773">
          <cell r="A773">
            <v>0</v>
          </cell>
          <cell r="B773">
            <v>0</v>
          </cell>
          <cell r="C773">
            <v>0</v>
          </cell>
          <cell r="D773">
            <v>0</v>
          </cell>
        </row>
        <row r="774">
          <cell r="A774">
            <v>0</v>
          </cell>
          <cell r="B774">
            <v>0</v>
          </cell>
          <cell r="C774">
            <v>0</v>
          </cell>
          <cell r="D774">
            <v>0</v>
          </cell>
        </row>
        <row r="775">
          <cell r="A775">
            <v>0</v>
          </cell>
          <cell r="B775">
            <v>0</v>
          </cell>
          <cell r="C775">
            <v>0</v>
          </cell>
          <cell r="D775">
            <v>0</v>
          </cell>
        </row>
        <row r="776">
          <cell r="A776">
            <v>0</v>
          </cell>
          <cell r="B776">
            <v>0</v>
          </cell>
          <cell r="C776">
            <v>0</v>
          </cell>
          <cell r="D776">
            <v>0</v>
          </cell>
        </row>
        <row r="777">
          <cell r="A777">
            <v>0</v>
          </cell>
          <cell r="B777">
            <v>0</v>
          </cell>
          <cell r="C777">
            <v>0</v>
          </cell>
          <cell r="D777">
            <v>0</v>
          </cell>
        </row>
        <row r="778">
          <cell r="A778">
            <v>0</v>
          </cell>
          <cell r="B778">
            <v>0</v>
          </cell>
          <cell r="C778">
            <v>0</v>
          </cell>
          <cell r="D778">
            <v>0</v>
          </cell>
        </row>
        <row r="779">
          <cell r="A779">
            <v>0</v>
          </cell>
          <cell r="B779">
            <v>0</v>
          </cell>
          <cell r="C779">
            <v>0</v>
          </cell>
          <cell r="D779">
            <v>0</v>
          </cell>
        </row>
        <row r="780">
          <cell r="A780">
            <v>0</v>
          </cell>
          <cell r="B780">
            <v>0</v>
          </cell>
          <cell r="C780">
            <v>0</v>
          </cell>
          <cell r="D780">
            <v>0</v>
          </cell>
        </row>
        <row r="781">
          <cell r="A781">
            <v>0</v>
          </cell>
          <cell r="B781">
            <v>0</v>
          </cell>
          <cell r="C781">
            <v>0</v>
          </cell>
          <cell r="D781">
            <v>0</v>
          </cell>
        </row>
        <row r="782">
          <cell r="A782">
            <v>0</v>
          </cell>
          <cell r="B782">
            <v>0</v>
          </cell>
          <cell r="C782">
            <v>0</v>
          </cell>
          <cell r="D782">
            <v>0</v>
          </cell>
        </row>
        <row r="783">
          <cell r="A783">
            <v>0</v>
          </cell>
          <cell r="B783">
            <v>0</v>
          </cell>
          <cell r="C783">
            <v>0</v>
          </cell>
          <cell r="D783">
            <v>0</v>
          </cell>
        </row>
        <row r="784">
          <cell r="A784">
            <v>0</v>
          </cell>
          <cell r="B784">
            <v>0</v>
          </cell>
          <cell r="C784">
            <v>0</v>
          </cell>
          <cell r="D784">
            <v>0</v>
          </cell>
        </row>
        <row r="785">
          <cell r="A785">
            <v>0</v>
          </cell>
          <cell r="B785">
            <v>0</v>
          </cell>
          <cell r="C785">
            <v>0</v>
          </cell>
          <cell r="D785">
            <v>0</v>
          </cell>
        </row>
        <row r="786">
          <cell r="A786">
            <v>0</v>
          </cell>
          <cell r="B786">
            <v>0</v>
          </cell>
          <cell r="C786">
            <v>0</v>
          </cell>
          <cell r="D786">
            <v>0</v>
          </cell>
        </row>
        <row r="787">
          <cell r="A787">
            <v>0</v>
          </cell>
          <cell r="B787">
            <v>0</v>
          </cell>
          <cell r="C787">
            <v>0</v>
          </cell>
          <cell r="D787">
            <v>0</v>
          </cell>
        </row>
        <row r="788">
          <cell r="A788">
            <v>0</v>
          </cell>
          <cell r="B788">
            <v>0</v>
          </cell>
          <cell r="C788">
            <v>0</v>
          </cell>
          <cell r="D788">
            <v>0</v>
          </cell>
        </row>
        <row r="789">
          <cell r="A789">
            <v>0</v>
          </cell>
          <cell r="B789">
            <v>0</v>
          </cell>
          <cell r="C789">
            <v>0</v>
          </cell>
          <cell r="D789">
            <v>0</v>
          </cell>
        </row>
        <row r="790">
          <cell r="A790">
            <v>0</v>
          </cell>
          <cell r="B790">
            <v>0</v>
          </cell>
          <cell r="C790">
            <v>0</v>
          </cell>
          <cell r="D790">
            <v>0</v>
          </cell>
        </row>
        <row r="791">
          <cell r="A791">
            <v>0</v>
          </cell>
          <cell r="B791">
            <v>0</v>
          </cell>
          <cell r="C791">
            <v>0</v>
          </cell>
          <cell r="D791">
            <v>0</v>
          </cell>
        </row>
        <row r="792">
          <cell r="A792">
            <v>0</v>
          </cell>
          <cell r="B792">
            <v>0</v>
          </cell>
          <cell r="C792">
            <v>0</v>
          </cell>
          <cell r="D792">
            <v>0</v>
          </cell>
        </row>
        <row r="793">
          <cell r="A793">
            <v>0</v>
          </cell>
          <cell r="B793">
            <v>0</v>
          </cell>
          <cell r="C793">
            <v>0</v>
          </cell>
          <cell r="D793">
            <v>0</v>
          </cell>
        </row>
        <row r="794">
          <cell r="A794">
            <v>0</v>
          </cell>
          <cell r="B794">
            <v>0</v>
          </cell>
          <cell r="C794">
            <v>0</v>
          </cell>
          <cell r="D794">
            <v>0</v>
          </cell>
        </row>
        <row r="795">
          <cell r="A795">
            <v>0</v>
          </cell>
          <cell r="B795">
            <v>0</v>
          </cell>
          <cell r="C795">
            <v>0</v>
          </cell>
          <cell r="D795">
            <v>0</v>
          </cell>
        </row>
        <row r="796">
          <cell r="A796">
            <v>0</v>
          </cell>
          <cell r="B796">
            <v>0</v>
          </cell>
          <cell r="C796">
            <v>0</v>
          </cell>
          <cell r="D796">
            <v>0</v>
          </cell>
        </row>
        <row r="797">
          <cell r="A797">
            <v>0</v>
          </cell>
          <cell r="B797">
            <v>0</v>
          </cell>
          <cell r="C797">
            <v>0</v>
          </cell>
          <cell r="D797">
            <v>0</v>
          </cell>
        </row>
        <row r="798">
          <cell r="A798">
            <v>0</v>
          </cell>
          <cell r="B798">
            <v>0</v>
          </cell>
          <cell r="C798">
            <v>0</v>
          </cell>
          <cell r="D798">
            <v>0</v>
          </cell>
        </row>
        <row r="799">
          <cell r="A799">
            <v>0</v>
          </cell>
          <cell r="B799">
            <v>0</v>
          </cell>
          <cell r="C799">
            <v>0</v>
          </cell>
          <cell r="D799">
            <v>0</v>
          </cell>
        </row>
        <row r="800">
          <cell r="A800">
            <v>0</v>
          </cell>
          <cell r="B800">
            <v>0</v>
          </cell>
          <cell r="C800">
            <v>0</v>
          </cell>
          <cell r="D800">
            <v>0</v>
          </cell>
        </row>
        <row r="801">
          <cell r="A801">
            <v>0</v>
          </cell>
          <cell r="B801">
            <v>0</v>
          </cell>
          <cell r="C801">
            <v>0</v>
          </cell>
          <cell r="D801">
            <v>0</v>
          </cell>
        </row>
        <row r="802">
          <cell r="A802">
            <v>0</v>
          </cell>
          <cell r="B802">
            <v>0</v>
          </cell>
          <cell r="C802">
            <v>0</v>
          </cell>
          <cell r="D802">
            <v>0</v>
          </cell>
        </row>
        <row r="803">
          <cell r="A803">
            <v>0</v>
          </cell>
          <cell r="B803">
            <v>0</v>
          </cell>
          <cell r="C803">
            <v>0</v>
          </cell>
          <cell r="D803">
            <v>0</v>
          </cell>
        </row>
        <row r="804">
          <cell r="A804">
            <v>0</v>
          </cell>
          <cell r="B804">
            <v>0</v>
          </cell>
          <cell r="C804">
            <v>0</v>
          </cell>
          <cell r="D804">
            <v>0</v>
          </cell>
        </row>
        <row r="805">
          <cell r="A805">
            <v>0</v>
          </cell>
          <cell r="B805">
            <v>0</v>
          </cell>
          <cell r="C805">
            <v>0</v>
          </cell>
          <cell r="D805">
            <v>0</v>
          </cell>
        </row>
        <row r="806">
          <cell r="A806">
            <v>0</v>
          </cell>
          <cell r="B806">
            <v>0</v>
          </cell>
          <cell r="C806">
            <v>0</v>
          </cell>
          <cell r="D806">
            <v>0</v>
          </cell>
        </row>
        <row r="807">
          <cell r="A807">
            <v>0</v>
          </cell>
          <cell r="B807">
            <v>0</v>
          </cell>
          <cell r="C807">
            <v>0</v>
          </cell>
          <cell r="D807">
            <v>0</v>
          </cell>
        </row>
        <row r="808">
          <cell r="A808">
            <v>0</v>
          </cell>
          <cell r="B808">
            <v>0</v>
          </cell>
          <cell r="C808">
            <v>0</v>
          </cell>
          <cell r="D808">
            <v>0</v>
          </cell>
        </row>
        <row r="809">
          <cell r="A809">
            <v>0</v>
          </cell>
          <cell r="B809">
            <v>0</v>
          </cell>
          <cell r="C809">
            <v>0</v>
          </cell>
          <cell r="D809">
            <v>0</v>
          </cell>
        </row>
        <row r="810">
          <cell r="A810">
            <v>0</v>
          </cell>
          <cell r="B810">
            <v>0</v>
          </cell>
          <cell r="C810">
            <v>0</v>
          </cell>
          <cell r="D810">
            <v>0</v>
          </cell>
        </row>
        <row r="811">
          <cell r="A811">
            <v>0</v>
          </cell>
          <cell r="B811">
            <v>0</v>
          </cell>
          <cell r="C811">
            <v>0</v>
          </cell>
          <cell r="D811">
            <v>0</v>
          </cell>
        </row>
        <row r="812">
          <cell r="A812">
            <v>0</v>
          </cell>
          <cell r="B812">
            <v>0</v>
          </cell>
          <cell r="C812">
            <v>0</v>
          </cell>
          <cell r="D812">
            <v>0</v>
          </cell>
        </row>
        <row r="813">
          <cell r="A813">
            <v>0</v>
          </cell>
          <cell r="B813">
            <v>0</v>
          </cell>
          <cell r="C813">
            <v>0</v>
          </cell>
          <cell r="D813">
            <v>0</v>
          </cell>
        </row>
        <row r="814">
          <cell r="A814">
            <v>0</v>
          </cell>
          <cell r="B814">
            <v>0</v>
          </cell>
          <cell r="C814">
            <v>0</v>
          </cell>
          <cell r="D814">
            <v>0</v>
          </cell>
        </row>
        <row r="815">
          <cell r="A815">
            <v>0</v>
          </cell>
          <cell r="B815">
            <v>0</v>
          </cell>
          <cell r="C815">
            <v>0</v>
          </cell>
          <cell r="D815">
            <v>0</v>
          </cell>
        </row>
        <row r="816">
          <cell r="A816">
            <v>0</v>
          </cell>
          <cell r="B816">
            <v>0</v>
          </cell>
          <cell r="C816">
            <v>0</v>
          </cell>
          <cell r="D816">
            <v>0</v>
          </cell>
        </row>
        <row r="817">
          <cell r="A817">
            <v>0</v>
          </cell>
          <cell r="B817">
            <v>0</v>
          </cell>
          <cell r="C817">
            <v>0</v>
          </cell>
          <cell r="D817">
            <v>0</v>
          </cell>
        </row>
        <row r="818">
          <cell r="A818">
            <v>0</v>
          </cell>
          <cell r="B818">
            <v>0</v>
          </cell>
          <cell r="C818">
            <v>0</v>
          </cell>
          <cell r="D818">
            <v>0</v>
          </cell>
        </row>
        <row r="819">
          <cell r="A819">
            <v>0</v>
          </cell>
          <cell r="B819">
            <v>0</v>
          </cell>
          <cell r="C819">
            <v>0</v>
          </cell>
          <cell r="D819">
            <v>0</v>
          </cell>
        </row>
        <row r="820">
          <cell r="A820">
            <v>0</v>
          </cell>
          <cell r="B820">
            <v>0</v>
          </cell>
          <cell r="C820">
            <v>0</v>
          </cell>
          <cell r="D820">
            <v>0</v>
          </cell>
        </row>
        <row r="821">
          <cell r="A821">
            <v>0</v>
          </cell>
          <cell r="B821">
            <v>0</v>
          </cell>
          <cell r="C821">
            <v>0</v>
          </cell>
          <cell r="D821">
            <v>0</v>
          </cell>
        </row>
        <row r="822">
          <cell r="A822">
            <v>0</v>
          </cell>
          <cell r="B822">
            <v>0</v>
          </cell>
          <cell r="C822">
            <v>0</v>
          </cell>
          <cell r="D822">
            <v>0</v>
          </cell>
        </row>
        <row r="823">
          <cell r="A823">
            <v>0</v>
          </cell>
          <cell r="B823">
            <v>0</v>
          </cell>
          <cell r="C823">
            <v>0</v>
          </cell>
          <cell r="D823">
            <v>0</v>
          </cell>
        </row>
        <row r="824">
          <cell r="A824">
            <v>0</v>
          </cell>
          <cell r="B824">
            <v>0</v>
          </cell>
          <cell r="C824">
            <v>0</v>
          </cell>
          <cell r="D824">
            <v>0</v>
          </cell>
        </row>
        <row r="825">
          <cell r="A825">
            <v>0</v>
          </cell>
          <cell r="B825">
            <v>0</v>
          </cell>
          <cell r="C825">
            <v>0</v>
          </cell>
          <cell r="D825">
            <v>0</v>
          </cell>
        </row>
        <row r="826">
          <cell r="A826">
            <v>0</v>
          </cell>
          <cell r="B826">
            <v>0</v>
          </cell>
          <cell r="C826">
            <v>0</v>
          </cell>
          <cell r="D826">
            <v>0</v>
          </cell>
        </row>
        <row r="827">
          <cell r="A827">
            <v>0</v>
          </cell>
          <cell r="B827">
            <v>0</v>
          </cell>
          <cell r="C827">
            <v>0</v>
          </cell>
          <cell r="D827">
            <v>0</v>
          </cell>
        </row>
        <row r="828">
          <cell r="A828">
            <v>0</v>
          </cell>
          <cell r="B828">
            <v>0</v>
          </cell>
          <cell r="C828">
            <v>0</v>
          </cell>
          <cell r="D828">
            <v>0</v>
          </cell>
        </row>
        <row r="829">
          <cell r="A829">
            <v>0</v>
          </cell>
          <cell r="B829">
            <v>0</v>
          </cell>
          <cell r="C829">
            <v>0</v>
          </cell>
          <cell r="D829">
            <v>0</v>
          </cell>
        </row>
        <row r="830">
          <cell r="A830">
            <v>0</v>
          </cell>
          <cell r="B830">
            <v>0</v>
          </cell>
          <cell r="C830">
            <v>0</v>
          </cell>
          <cell r="D830">
            <v>0</v>
          </cell>
        </row>
        <row r="831">
          <cell r="A831">
            <v>0</v>
          </cell>
          <cell r="B831">
            <v>0</v>
          </cell>
          <cell r="C831">
            <v>0</v>
          </cell>
          <cell r="D831">
            <v>0</v>
          </cell>
        </row>
        <row r="832">
          <cell r="A832">
            <v>0</v>
          </cell>
          <cell r="B832">
            <v>0</v>
          </cell>
          <cell r="C832">
            <v>0</v>
          </cell>
          <cell r="D832">
            <v>0</v>
          </cell>
        </row>
        <row r="833">
          <cell r="A833">
            <v>0</v>
          </cell>
          <cell r="B833">
            <v>0</v>
          </cell>
          <cell r="C833">
            <v>0</v>
          </cell>
          <cell r="D833">
            <v>0</v>
          </cell>
        </row>
        <row r="834">
          <cell r="A834">
            <v>0</v>
          </cell>
          <cell r="B834">
            <v>0</v>
          </cell>
          <cell r="C834">
            <v>0</v>
          </cell>
          <cell r="D834">
            <v>0</v>
          </cell>
        </row>
        <row r="835">
          <cell r="A835">
            <v>0</v>
          </cell>
          <cell r="B835">
            <v>0</v>
          </cell>
          <cell r="C835">
            <v>0</v>
          </cell>
          <cell r="D835">
            <v>0</v>
          </cell>
        </row>
        <row r="836">
          <cell r="A836">
            <v>0</v>
          </cell>
          <cell r="B836">
            <v>0</v>
          </cell>
          <cell r="C836">
            <v>0</v>
          </cell>
          <cell r="D836">
            <v>0</v>
          </cell>
        </row>
        <row r="837">
          <cell r="A837">
            <v>0</v>
          </cell>
          <cell r="B837">
            <v>0</v>
          </cell>
          <cell r="C837">
            <v>0</v>
          </cell>
          <cell r="D837">
            <v>0</v>
          </cell>
        </row>
        <row r="838">
          <cell r="A838">
            <v>0</v>
          </cell>
          <cell r="B838">
            <v>0</v>
          </cell>
          <cell r="C838">
            <v>0</v>
          </cell>
          <cell r="D838">
            <v>0</v>
          </cell>
        </row>
        <row r="839">
          <cell r="A839">
            <v>0</v>
          </cell>
          <cell r="B839">
            <v>0</v>
          </cell>
          <cell r="C839">
            <v>0</v>
          </cell>
          <cell r="D839">
            <v>0</v>
          </cell>
        </row>
        <row r="840">
          <cell r="A840">
            <v>0</v>
          </cell>
          <cell r="B840">
            <v>0</v>
          </cell>
          <cell r="C840">
            <v>0</v>
          </cell>
          <cell r="D840">
            <v>0</v>
          </cell>
        </row>
        <row r="841">
          <cell r="A841">
            <v>0</v>
          </cell>
          <cell r="B841">
            <v>0</v>
          </cell>
          <cell r="C841">
            <v>0</v>
          </cell>
          <cell r="D841">
            <v>0</v>
          </cell>
        </row>
        <row r="842">
          <cell r="A842">
            <v>0</v>
          </cell>
          <cell r="B842">
            <v>0</v>
          </cell>
          <cell r="C842">
            <v>0</v>
          </cell>
          <cell r="D842">
            <v>0</v>
          </cell>
        </row>
        <row r="843">
          <cell r="A843">
            <v>0</v>
          </cell>
          <cell r="B843">
            <v>0</v>
          </cell>
          <cell r="C843">
            <v>0</v>
          </cell>
          <cell r="D843">
            <v>0</v>
          </cell>
        </row>
        <row r="844">
          <cell r="A844">
            <v>0</v>
          </cell>
          <cell r="B844">
            <v>0</v>
          </cell>
          <cell r="C844">
            <v>0</v>
          </cell>
          <cell r="D844">
            <v>0</v>
          </cell>
        </row>
        <row r="845">
          <cell r="A845">
            <v>0</v>
          </cell>
          <cell r="B845">
            <v>0</v>
          </cell>
          <cell r="C845">
            <v>0</v>
          </cell>
          <cell r="D845">
            <v>0</v>
          </cell>
        </row>
        <row r="846">
          <cell r="A846">
            <v>0</v>
          </cell>
          <cell r="B846">
            <v>0</v>
          </cell>
          <cell r="C846">
            <v>0</v>
          </cell>
          <cell r="D846">
            <v>0</v>
          </cell>
        </row>
        <row r="847">
          <cell r="A847">
            <v>0</v>
          </cell>
          <cell r="B847">
            <v>0</v>
          </cell>
          <cell r="C847">
            <v>0</v>
          </cell>
          <cell r="D847">
            <v>0</v>
          </cell>
        </row>
        <row r="848">
          <cell r="A848">
            <v>0</v>
          </cell>
          <cell r="B848">
            <v>0</v>
          </cell>
          <cell r="C848">
            <v>0</v>
          </cell>
          <cell r="D848">
            <v>0</v>
          </cell>
        </row>
        <row r="849">
          <cell r="A849">
            <v>0</v>
          </cell>
          <cell r="B849">
            <v>0</v>
          </cell>
          <cell r="C849">
            <v>0</v>
          </cell>
          <cell r="D849">
            <v>0</v>
          </cell>
        </row>
        <row r="850">
          <cell r="A850">
            <v>0</v>
          </cell>
          <cell r="B850">
            <v>0</v>
          </cell>
          <cell r="C850">
            <v>0</v>
          </cell>
          <cell r="D850">
            <v>0</v>
          </cell>
        </row>
        <row r="851">
          <cell r="A851">
            <v>0</v>
          </cell>
          <cell r="B851">
            <v>0</v>
          </cell>
          <cell r="C851">
            <v>0</v>
          </cell>
          <cell r="D851">
            <v>0</v>
          </cell>
        </row>
        <row r="852">
          <cell r="A852">
            <v>0</v>
          </cell>
          <cell r="B852">
            <v>0</v>
          </cell>
          <cell r="C852">
            <v>0</v>
          </cell>
          <cell r="D852">
            <v>0</v>
          </cell>
        </row>
        <row r="853">
          <cell r="A853">
            <v>0</v>
          </cell>
          <cell r="B853">
            <v>0</v>
          </cell>
          <cell r="C853">
            <v>0</v>
          </cell>
          <cell r="D853">
            <v>0</v>
          </cell>
        </row>
        <row r="854">
          <cell r="A854">
            <v>0</v>
          </cell>
          <cell r="B854">
            <v>0</v>
          </cell>
          <cell r="C854">
            <v>0</v>
          </cell>
          <cell r="D854">
            <v>0</v>
          </cell>
        </row>
        <row r="855">
          <cell r="A855">
            <v>0</v>
          </cell>
          <cell r="B855">
            <v>0</v>
          </cell>
          <cell r="C855">
            <v>0</v>
          </cell>
          <cell r="D855">
            <v>0</v>
          </cell>
        </row>
        <row r="856">
          <cell r="A856">
            <v>0</v>
          </cell>
          <cell r="B856">
            <v>0</v>
          </cell>
          <cell r="C856">
            <v>0</v>
          </cell>
          <cell r="D856">
            <v>0</v>
          </cell>
        </row>
        <row r="857">
          <cell r="A857">
            <v>0</v>
          </cell>
          <cell r="B857">
            <v>0</v>
          </cell>
          <cell r="C857">
            <v>0</v>
          </cell>
          <cell r="D857">
            <v>0</v>
          </cell>
        </row>
        <row r="858">
          <cell r="A858">
            <v>0</v>
          </cell>
          <cell r="B858">
            <v>0</v>
          </cell>
          <cell r="C858">
            <v>0</v>
          </cell>
          <cell r="D858">
            <v>0</v>
          </cell>
        </row>
        <row r="859">
          <cell r="A859">
            <v>0</v>
          </cell>
          <cell r="B859">
            <v>0</v>
          </cell>
          <cell r="C859">
            <v>0</v>
          </cell>
          <cell r="D859">
            <v>0</v>
          </cell>
        </row>
        <row r="860">
          <cell r="A860">
            <v>0</v>
          </cell>
          <cell r="B860">
            <v>0</v>
          </cell>
          <cell r="C860">
            <v>0</v>
          </cell>
          <cell r="D860">
            <v>0</v>
          </cell>
        </row>
        <row r="861">
          <cell r="A861">
            <v>0</v>
          </cell>
          <cell r="B861">
            <v>0</v>
          </cell>
          <cell r="C861">
            <v>0</v>
          </cell>
          <cell r="D861">
            <v>0</v>
          </cell>
        </row>
        <row r="862">
          <cell r="A862">
            <v>0</v>
          </cell>
          <cell r="B862">
            <v>0</v>
          </cell>
          <cell r="C862">
            <v>0</v>
          </cell>
          <cell r="D862">
            <v>0</v>
          </cell>
        </row>
        <row r="863">
          <cell r="A863">
            <v>0</v>
          </cell>
          <cell r="B863">
            <v>0</v>
          </cell>
          <cell r="C863">
            <v>0</v>
          </cell>
          <cell r="D863">
            <v>0</v>
          </cell>
        </row>
        <row r="864">
          <cell r="A864">
            <v>0</v>
          </cell>
          <cell r="B864">
            <v>0</v>
          </cell>
          <cell r="C864">
            <v>0</v>
          </cell>
          <cell r="D864">
            <v>0</v>
          </cell>
        </row>
        <row r="865">
          <cell r="A865">
            <v>0</v>
          </cell>
          <cell r="B865">
            <v>0</v>
          </cell>
          <cell r="C865">
            <v>0</v>
          </cell>
          <cell r="D865">
            <v>0</v>
          </cell>
        </row>
        <row r="866">
          <cell r="A866">
            <v>0</v>
          </cell>
          <cell r="B866">
            <v>0</v>
          </cell>
          <cell r="C866">
            <v>0</v>
          </cell>
          <cell r="D866">
            <v>0</v>
          </cell>
        </row>
        <row r="867">
          <cell r="A867">
            <v>0</v>
          </cell>
          <cell r="B867">
            <v>0</v>
          </cell>
          <cell r="C867">
            <v>0</v>
          </cell>
          <cell r="D867">
            <v>0</v>
          </cell>
        </row>
        <row r="868">
          <cell r="A868">
            <v>0</v>
          </cell>
          <cell r="B868">
            <v>0</v>
          </cell>
          <cell r="C868">
            <v>0</v>
          </cell>
          <cell r="D868">
            <v>0</v>
          </cell>
        </row>
        <row r="869">
          <cell r="A869">
            <v>0</v>
          </cell>
          <cell r="B869">
            <v>0</v>
          </cell>
          <cell r="C869">
            <v>0</v>
          </cell>
          <cell r="D869">
            <v>0</v>
          </cell>
        </row>
        <row r="870">
          <cell r="A870">
            <v>0</v>
          </cell>
          <cell r="B870">
            <v>0</v>
          </cell>
          <cell r="C870">
            <v>0</v>
          </cell>
          <cell r="D870">
            <v>0</v>
          </cell>
        </row>
        <row r="871">
          <cell r="A871">
            <v>0</v>
          </cell>
          <cell r="B871">
            <v>0</v>
          </cell>
          <cell r="C871">
            <v>0</v>
          </cell>
          <cell r="D871">
            <v>0</v>
          </cell>
        </row>
        <row r="872">
          <cell r="A872">
            <v>0</v>
          </cell>
          <cell r="B872">
            <v>0</v>
          </cell>
          <cell r="C872">
            <v>0</v>
          </cell>
          <cell r="D872">
            <v>0</v>
          </cell>
        </row>
        <row r="873">
          <cell r="A873">
            <v>0</v>
          </cell>
          <cell r="B873">
            <v>0</v>
          </cell>
          <cell r="C873">
            <v>0</v>
          </cell>
          <cell r="D873">
            <v>0</v>
          </cell>
        </row>
        <row r="874">
          <cell r="A874">
            <v>0</v>
          </cell>
          <cell r="B874">
            <v>0</v>
          </cell>
          <cell r="C874">
            <v>0</v>
          </cell>
          <cell r="D874">
            <v>0</v>
          </cell>
        </row>
        <row r="875">
          <cell r="A875">
            <v>0</v>
          </cell>
          <cell r="B875">
            <v>0</v>
          </cell>
          <cell r="C875">
            <v>0</v>
          </cell>
          <cell r="D875">
            <v>0</v>
          </cell>
        </row>
        <row r="876">
          <cell r="A876">
            <v>0</v>
          </cell>
          <cell r="B876">
            <v>0</v>
          </cell>
          <cell r="C876">
            <v>0</v>
          </cell>
          <cell r="D876">
            <v>0</v>
          </cell>
        </row>
        <row r="877">
          <cell r="A877">
            <v>0</v>
          </cell>
          <cell r="B877">
            <v>0</v>
          </cell>
          <cell r="C877">
            <v>0</v>
          </cell>
          <cell r="D877">
            <v>0</v>
          </cell>
        </row>
        <row r="878">
          <cell r="A878">
            <v>0</v>
          </cell>
          <cell r="B878">
            <v>0</v>
          </cell>
          <cell r="C878">
            <v>0</v>
          </cell>
          <cell r="D878">
            <v>0</v>
          </cell>
        </row>
        <row r="879">
          <cell r="A879">
            <v>0</v>
          </cell>
          <cell r="B879">
            <v>0</v>
          </cell>
          <cell r="C879">
            <v>0</v>
          </cell>
          <cell r="D879">
            <v>0</v>
          </cell>
        </row>
        <row r="880">
          <cell r="A880">
            <v>0</v>
          </cell>
          <cell r="B880">
            <v>0</v>
          </cell>
          <cell r="C880">
            <v>0</v>
          </cell>
          <cell r="D880">
            <v>0</v>
          </cell>
        </row>
        <row r="881">
          <cell r="A881">
            <v>0</v>
          </cell>
          <cell r="B881">
            <v>0</v>
          </cell>
          <cell r="C881">
            <v>0</v>
          </cell>
          <cell r="D881">
            <v>0</v>
          </cell>
        </row>
        <row r="882">
          <cell r="A882">
            <v>0</v>
          </cell>
          <cell r="B882">
            <v>0</v>
          </cell>
          <cell r="C882">
            <v>0</v>
          </cell>
          <cell r="D882">
            <v>0</v>
          </cell>
        </row>
        <row r="883">
          <cell r="A883">
            <v>0</v>
          </cell>
          <cell r="B883">
            <v>0</v>
          </cell>
          <cell r="C883">
            <v>0</v>
          </cell>
          <cell r="D883">
            <v>0</v>
          </cell>
        </row>
        <row r="884">
          <cell r="A884">
            <v>0</v>
          </cell>
          <cell r="B884">
            <v>0</v>
          </cell>
          <cell r="C884">
            <v>0</v>
          </cell>
          <cell r="D884">
            <v>0</v>
          </cell>
        </row>
        <row r="885">
          <cell r="A885">
            <v>0</v>
          </cell>
          <cell r="B885">
            <v>0</v>
          </cell>
          <cell r="C885">
            <v>0</v>
          </cell>
          <cell r="D885">
            <v>0</v>
          </cell>
        </row>
        <row r="886">
          <cell r="A886">
            <v>0</v>
          </cell>
          <cell r="B886">
            <v>0</v>
          </cell>
          <cell r="C886">
            <v>0</v>
          </cell>
          <cell r="D886">
            <v>0</v>
          </cell>
        </row>
        <row r="887">
          <cell r="A887">
            <v>0</v>
          </cell>
          <cell r="B887">
            <v>0</v>
          </cell>
          <cell r="C887">
            <v>0</v>
          </cell>
          <cell r="D887">
            <v>0</v>
          </cell>
        </row>
        <row r="888">
          <cell r="A888">
            <v>0</v>
          </cell>
          <cell r="B888">
            <v>0</v>
          </cell>
          <cell r="C888">
            <v>0</v>
          </cell>
          <cell r="D888">
            <v>0</v>
          </cell>
        </row>
        <row r="889">
          <cell r="A889">
            <v>0</v>
          </cell>
          <cell r="B889">
            <v>0</v>
          </cell>
          <cell r="C889">
            <v>0</v>
          </cell>
          <cell r="D889">
            <v>0</v>
          </cell>
        </row>
        <row r="890">
          <cell r="A890">
            <v>0</v>
          </cell>
          <cell r="B890">
            <v>0</v>
          </cell>
          <cell r="C890">
            <v>0</v>
          </cell>
          <cell r="D890">
            <v>0</v>
          </cell>
        </row>
        <row r="891">
          <cell r="A891">
            <v>0</v>
          </cell>
          <cell r="B891">
            <v>0</v>
          </cell>
          <cell r="C891">
            <v>0</v>
          </cell>
          <cell r="D891">
            <v>0</v>
          </cell>
        </row>
        <row r="892">
          <cell r="A892">
            <v>0</v>
          </cell>
          <cell r="B892">
            <v>0</v>
          </cell>
          <cell r="C892">
            <v>0</v>
          </cell>
          <cell r="D892">
            <v>0</v>
          </cell>
        </row>
        <row r="893">
          <cell r="A893">
            <v>0</v>
          </cell>
          <cell r="B893">
            <v>0</v>
          </cell>
          <cell r="C893">
            <v>0</v>
          </cell>
          <cell r="D893">
            <v>0</v>
          </cell>
        </row>
        <row r="894">
          <cell r="A894">
            <v>0</v>
          </cell>
          <cell r="B894">
            <v>0</v>
          </cell>
          <cell r="C894">
            <v>0</v>
          </cell>
          <cell r="D894">
            <v>0</v>
          </cell>
        </row>
        <row r="895">
          <cell r="A895">
            <v>0</v>
          </cell>
          <cell r="B895">
            <v>0</v>
          </cell>
          <cell r="C895">
            <v>0</v>
          </cell>
          <cell r="D895">
            <v>0</v>
          </cell>
        </row>
        <row r="896">
          <cell r="A896">
            <v>0</v>
          </cell>
          <cell r="B896">
            <v>0</v>
          </cell>
          <cell r="C896">
            <v>0</v>
          </cell>
          <cell r="D896">
            <v>0</v>
          </cell>
        </row>
        <row r="897">
          <cell r="A897">
            <v>0</v>
          </cell>
          <cell r="B897">
            <v>0</v>
          </cell>
          <cell r="C897">
            <v>0</v>
          </cell>
          <cell r="D897">
            <v>0</v>
          </cell>
        </row>
        <row r="898">
          <cell r="A898">
            <v>0</v>
          </cell>
          <cell r="B898">
            <v>0</v>
          </cell>
          <cell r="C898">
            <v>0</v>
          </cell>
          <cell r="D898">
            <v>0</v>
          </cell>
        </row>
        <row r="899">
          <cell r="A899">
            <v>0</v>
          </cell>
          <cell r="B899">
            <v>0</v>
          </cell>
          <cell r="C899">
            <v>0</v>
          </cell>
          <cell r="D899">
            <v>0</v>
          </cell>
        </row>
        <row r="900">
          <cell r="A900">
            <v>0</v>
          </cell>
          <cell r="B900">
            <v>0</v>
          </cell>
          <cell r="C900">
            <v>0</v>
          </cell>
          <cell r="D900">
            <v>0</v>
          </cell>
        </row>
        <row r="901">
          <cell r="A901">
            <v>0</v>
          </cell>
          <cell r="B901">
            <v>0</v>
          </cell>
          <cell r="C901">
            <v>0</v>
          </cell>
          <cell r="D901">
            <v>0</v>
          </cell>
        </row>
        <row r="902">
          <cell r="A902">
            <v>0</v>
          </cell>
          <cell r="B902">
            <v>0</v>
          </cell>
          <cell r="C902">
            <v>0</v>
          </cell>
          <cell r="D902">
            <v>0</v>
          </cell>
        </row>
        <row r="903">
          <cell r="A903">
            <v>0</v>
          </cell>
          <cell r="B903">
            <v>0</v>
          </cell>
          <cell r="C903">
            <v>0</v>
          </cell>
          <cell r="D903">
            <v>0</v>
          </cell>
        </row>
        <row r="904">
          <cell r="A904">
            <v>0</v>
          </cell>
          <cell r="B904">
            <v>0</v>
          </cell>
          <cell r="C904">
            <v>0</v>
          </cell>
          <cell r="D904">
            <v>0</v>
          </cell>
        </row>
        <row r="905">
          <cell r="A905">
            <v>0</v>
          </cell>
          <cell r="B905">
            <v>0</v>
          </cell>
          <cell r="C905">
            <v>0</v>
          </cell>
          <cell r="D905">
            <v>0</v>
          </cell>
        </row>
        <row r="906">
          <cell r="A906">
            <v>0</v>
          </cell>
          <cell r="B906">
            <v>0</v>
          </cell>
          <cell r="C906">
            <v>0</v>
          </cell>
          <cell r="D906">
            <v>0</v>
          </cell>
        </row>
        <row r="907">
          <cell r="A907">
            <v>1000</v>
          </cell>
          <cell r="B907">
            <v>0</v>
          </cell>
          <cell r="C907">
            <v>0</v>
          </cell>
          <cell r="D907">
            <v>0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AA4D5-8450-4EE5-85CE-D0313C1322A1}">
  <sheetPr>
    <pageSetUpPr fitToPage="1"/>
  </sheetPr>
  <dimension ref="A1:H105"/>
  <sheetViews>
    <sheetView tabSelected="1" workbookViewId="0">
      <selection activeCell="F108" sqref="F108"/>
    </sheetView>
  </sheetViews>
  <sheetFormatPr baseColWidth="10" defaultColWidth="11.54296875" defaultRowHeight="14" x14ac:dyDescent="0.3"/>
  <cols>
    <col min="1" max="1" width="5.1796875" style="7" bestFit="1" customWidth="1"/>
    <col min="2" max="2" width="40.6328125" style="3" customWidth="1"/>
    <col min="3" max="4" width="11.54296875" style="9"/>
    <col min="5" max="5" width="15.1796875" style="3" customWidth="1"/>
    <col min="6" max="6" width="16.54296875" style="3" customWidth="1"/>
    <col min="7" max="16384" width="11.54296875" style="3"/>
  </cols>
  <sheetData>
    <row r="1" spans="1:8" x14ac:dyDescent="0.3">
      <c r="A1" s="92" t="s">
        <v>104</v>
      </c>
      <c r="B1" s="92"/>
      <c r="C1" s="92"/>
      <c r="D1" s="92"/>
      <c r="E1" s="92"/>
      <c r="F1" s="92"/>
    </row>
    <row r="2" spans="1:8" ht="8.4" customHeight="1" x14ac:dyDescent="0.3"/>
    <row r="3" spans="1:8" s="2" customFormat="1" x14ac:dyDescent="0.3">
      <c r="A3" s="8" t="s">
        <v>0</v>
      </c>
      <c r="B3" s="4" t="s">
        <v>1</v>
      </c>
      <c r="C3" s="8" t="s">
        <v>2</v>
      </c>
      <c r="D3" s="8" t="s">
        <v>3</v>
      </c>
      <c r="E3" s="4" t="s">
        <v>4</v>
      </c>
      <c r="F3" s="4" t="s">
        <v>5</v>
      </c>
    </row>
    <row r="4" spans="1:8" ht="26" x14ac:dyDescent="0.3">
      <c r="A4" s="8">
        <v>1</v>
      </c>
      <c r="B4" s="1" t="s">
        <v>28</v>
      </c>
      <c r="C4" s="6" t="s">
        <v>6</v>
      </c>
      <c r="D4" s="6">
        <v>1448</v>
      </c>
      <c r="E4" s="5">
        <v>8550</v>
      </c>
      <c r="F4" s="5">
        <f>+D4*E4</f>
        <v>12380400</v>
      </c>
      <c r="H4" s="93"/>
    </row>
    <row r="5" spans="1:8" ht="39" x14ac:dyDescent="0.3">
      <c r="A5" s="8">
        <v>2</v>
      </c>
      <c r="B5" s="1" t="s">
        <v>29</v>
      </c>
      <c r="C5" s="6" t="s">
        <v>6</v>
      </c>
      <c r="D5" s="6">
        <v>1448</v>
      </c>
      <c r="E5" s="5">
        <v>20746</v>
      </c>
      <c r="F5" s="5">
        <f t="shared" ref="F5:F27" si="0">+D5*E5</f>
        <v>30040208</v>
      </c>
      <c r="H5" s="93"/>
    </row>
    <row r="6" spans="1:8" ht="28" x14ac:dyDescent="0.3">
      <c r="A6" s="8">
        <v>3</v>
      </c>
      <c r="B6" s="11" t="s">
        <v>30</v>
      </c>
      <c r="C6" s="6" t="s">
        <v>8</v>
      </c>
      <c r="D6" s="6">
        <v>80</v>
      </c>
      <c r="E6" s="5">
        <v>15000</v>
      </c>
      <c r="F6" s="5">
        <f t="shared" si="0"/>
        <v>1200000</v>
      </c>
    </row>
    <row r="7" spans="1:8" ht="70" x14ac:dyDescent="0.3">
      <c r="A7" s="8">
        <v>5</v>
      </c>
      <c r="B7" s="11" t="s">
        <v>17</v>
      </c>
      <c r="C7" s="6" t="s">
        <v>8</v>
      </c>
      <c r="D7" s="6">
        <v>750</v>
      </c>
      <c r="E7" s="5">
        <v>225000</v>
      </c>
      <c r="F7" s="5">
        <f t="shared" si="0"/>
        <v>168750000</v>
      </c>
    </row>
    <row r="8" spans="1:8" ht="56" x14ac:dyDescent="0.3">
      <c r="A8" s="8">
        <v>6</v>
      </c>
      <c r="B8" s="11" t="s">
        <v>16</v>
      </c>
      <c r="C8" s="6" t="s">
        <v>6</v>
      </c>
      <c r="D8" s="6">
        <v>254</v>
      </c>
      <c r="E8" s="5">
        <f>+E7*0.6</f>
        <v>135000</v>
      </c>
      <c r="F8" s="5">
        <f t="shared" si="0"/>
        <v>34290000</v>
      </c>
    </row>
    <row r="9" spans="1:8" ht="56" x14ac:dyDescent="0.3">
      <c r="A9" s="8">
        <v>7</v>
      </c>
      <c r="B9" s="11" t="s">
        <v>36</v>
      </c>
      <c r="C9" s="6" t="s">
        <v>8</v>
      </c>
      <c r="D9" s="6">
        <f>47*2</f>
        <v>94</v>
      </c>
      <c r="E9" s="5">
        <v>188000</v>
      </c>
      <c r="F9" s="5">
        <f t="shared" si="0"/>
        <v>17672000</v>
      </c>
    </row>
    <row r="10" spans="1:8" ht="28" x14ac:dyDescent="0.3">
      <c r="A10" s="8">
        <v>8</v>
      </c>
      <c r="B10" s="11" t="s">
        <v>31</v>
      </c>
      <c r="C10" s="6" t="s">
        <v>2</v>
      </c>
      <c r="D10" s="6">
        <v>1</v>
      </c>
      <c r="E10" s="5">
        <v>3350000</v>
      </c>
      <c r="F10" s="5">
        <f t="shared" si="0"/>
        <v>3350000</v>
      </c>
    </row>
    <row r="11" spans="1:8" ht="28.25" customHeight="1" x14ac:dyDescent="0.3">
      <c r="A11" s="8">
        <v>9</v>
      </c>
      <c r="B11" s="11" t="s">
        <v>32</v>
      </c>
      <c r="C11" s="6" t="s">
        <v>2</v>
      </c>
      <c r="D11" s="6">
        <v>6</v>
      </c>
      <c r="E11" s="5">
        <v>125000</v>
      </c>
      <c r="F11" s="5">
        <f t="shared" si="0"/>
        <v>750000</v>
      </c>
    </row>
    <row r="12" spans="1:8" ht="42" x14ac:dyDescent="0.3">
      <c r="A12" s="8">
        <v>10</v>
      </c>
      <c r="B12" s="11" t="s">
        <v>35</v>
      </c>
      <c r="C12" s="6" t="s">
        <v>2</v>
      </c>
      <c r="D12" s="6">
        <v>1</v>
      </c>
      <c r="E12" s="5">
        <v>1850000</v>
      </c>
      <c r="F12" s="5">
        <f t="shared" si="0"/>
        <v>1850000</v>
      </c>
    </row>
    <row r="13" spans="1:8" ht="140" x14ac:dyDescent="0.3">
      <c r="A13" s="8">
        <v>11</v>
      </c>
      <c r="B13" s="11" t="s">
        <v>34</v>
      </c>
      <c r="C13" s="6" t="s">
        <v>2</v>
      </c>
      <c r="D13" s="6">
        <v>1</v>
      </c>
      <c r="E13" s="5">
        <v>63358720</v>
      </c>
      <c r="F13" s="5">
        <f t="shared" si="0"/>
        <v>63358720</v>
      </c>
    </row>
    <row r="14" spans="1:8" ht="177.65" customHeight="1" x14ac:dyDescent="0.3">
      <c r="A14" s="8">
        <v>12</v>
      </c>
      <c r="B14" s="11" t="s">
        <v>33</v>
      </c>
      <c r="C14" s="6" t="s">
        <v>6</v>
      </c>
      <c r="D14" s="6">
        <v>66</v>
      </c>
      <c r="E14" s="5">
        <v>522283.8</v>
      </c>
      <c r="F14" s="5">
        <f t="shared" si="0"/>
        <v>34470730.799999997</v>
      </c>
    </row>
    <row r="15" spans="1:8" ht="28" x14ac:dyDescent="0.3">
      <c r="A15" s="8">
        <v>13</v>
      </c>
      <c r="B15" s="11" t="s">
        <v>18</v>
      </c>
      <c r="C15" s="6" t="s">
        <v>6</v>
      </c>
      <c r="D15" s="6">
        <v>260</v>
      </c>
      <c r="E15" s="5">
        <v>150683.79999999999</v>
      </c>
      <c r="F15" s="5">
        <f t="shared" si="0"/>
        <v>39177788</v>
      </c>
    </row>
    <row r="16" spans="1:8" ht="28" x14ac:dyDescent="0.3">
      <c r="A16" s="8">
        <v>14</v>
      </c>
      <c r="B16" s="11" t="s">
        <v>19</v>
      </c>
      <c r="C16" s="6" t="s">
        <v>20</v>
      </c>
      <c r="D16" s="6">
        <v>1</v>
      </c>
      <c r="E16" s="5">
        <v>2062433</v>
      </c>
      <c r="F16" s="5">
        <f t="shared" si="0"/>
        <v>2062433</v>
      </c>
    </row>
    <row r="17" spans="1:6" ht="28" x14ac:dyDescent="0.3">
      <c r="A17" s="8">
        <v>15</v>
      </c>
      <c r="B17" s="11" t="s">
        <v>21</v>
      </c>
      <c r="C17" s="6" t="s">
        <v>6</v>
      </c>
      <c r="D17" s="6">
        <v>1350</v>
      </c>
      <c r="E17" s="5">
        <v>18192.169999999998</v>
      </c>
      <c r="F17" s="5">
        <f t="shared" si="0"/>
        <v>24559429.499999996</v>
      </c>
    </row>
    <row r="18" spans="1:6" ht="28" x14ac:dyDescent="0.3">
      <c r="A18" s="8">
        <v>16</v>
      </c>
      <c r="B18" s="11" t="s">
        <v>22</v>
      </c>
      <c r="C18" s="6" t="s">
        <v>2</v>
      </c>
      <c r="D18" s="6">
        <v>39</v>
      </c>
      <c r="E18" s="5">
        <v>134277</v>
      </c>
      <c r="F18" s="5">
        <f t="shared" si="0"/>
        <v>5236803</v>
      </c>
    </row>
    <row r="19" spans="1:6" ht="13.75" customHeight="1" x14ac:dyDescent="0.3">
      <c r="A19" s="8">
        <v>17</v>
      </c>
      <c r="B19" s="74" t="s">
        <v>101</v>
      </c>
      <c r="C19" s="6" t="s">
        <v>2</v>
      </c>
      <c r="D19" s="72">
        <v>6</v>
      </c>
      <c r="E19" s="73">
        <v>202617</v>
      </c>
      <c r="F19" s="5">
        <f t="shared" si="0"/>
        <v>1215702</v>
      </c>
    </row>
    <row r="20" spans="1:6" ht="13.75" customHeight="1" x14ac:dyDescent="0.3">
      <c r="A20" s="8">
        <v>18</v>
      </c>
      <c r="B20" s="74" t="s">
        <v>102</v>
      </c>
      <c r="C20" s="6" t="s">
        <v>2</v>
      </c>
      <c r="D20" s="72">
        <v>10</v>
      </c>
      <c r="E20" s="73">
        <v>93917</v>
      </c>
      <c r="F20" s="5">
        <f t="shared" si="0"/>
        <v>939170</v>
      </c>
    </row>
    <row r="21" spans="1:6" ht="28" x14ac:dyDescent="0.3">
      <c r="A21" s="8">
        <v>19</v>
      </c>
      <c r="B21" s="11" t="s">
        <v>103</v>
      </c>
      <c r="C21" s="6" t="s">
        <v>6</v>
      </c>
      <c r="D21" s="6">
        <v>250</v>
      </c>
      <c r="E21" s="5">
        <v>100783.79999999999</v>
      </c>
      <c r="F21" s="5">
        <f t="shared" si="0"/>
        <v>25195949.999999996</v>
      </c>
    </row>
    <row r="22" spans="1:6" ht="39" x14ac:dyDescent="0.3">
      <c r="A22" s="8">
        <v>20</v>
      </c>
      <c r="B22" s="81" t="s">
        <v>105</v>
      </c>
      <c r="C22" s="75" t="s">
        <v>2</v>
      </c>
      <c r="D22" s="76">
        <v>50</v>
      </c>
      <c r="E22" s="77">
        <v>390000</v>
      </c>
      <c r="F22" s="5">
        <f t="shared" si="0"/>
        <v>19500000</v>
      </c>
    </row>
    <row r="23" spans="1:6" ht="39" x14ac:dyDescent="0.3">
      <c r="A23" s="8">
        <v>21</v>
      </c>
      <c r="B23" s="80" t="s">
        <v>106</v>
      </c>
      <c r="C23" s="75" t="s">
        <v>2</v>
      </c>
      <c r="D23" s="78">
        <v>48</v>
      </c>
      <c r="E23" s="79">
        <v>165000</v>
      </c>
      <c r="F23" s="5">
        <f t="shared" si="0"/>
        <v>7920000</v>
      </c>
    </row>
    <row r="24" spans="1:6" ht="39" x14ac:dyDescent="0.3">
      <c r="A24" s="8">
        <v>22</v>
      </c>
      <c r="B24" s="80" t="s">
        <v>107</v>
      </c>
      <c r="C24" s="75" t="s">
        <v>2</v>
      </c>
      <c r="D24" s="78">
        <v>80</v>
      </c>
      <c r="E24" s="79">
        <v>45000</v>
      </c>
      <c r="F24" s="5">
        <f t="shared" si="0"/>
        <v>3600000</v>
      </c>
    </row>
    <row r="25" spans="1:6" ht="26" x14ac:dyDescent="0.3">
      <c r="A25" s="8">
        <v>23</v>
      </c>
      <c r="B25" s="80" t="s">
        <v>108</v>
      </c>
      <c r="C25" s="75" t="s">
        <v>2</v>
      </c>
      <c r="D25" s="78">
        <v>14</v>
      </c>
      <c r="E25" s="79">
        <v>54000</v>
      </c>
      <c r="F25" s="5">
        <f t="shared" si="0"/>
        <v>756000</v>
      </c>
    </row>
    <row r="26" spans="1:6" ht="26" x14ac:dyDescent="0.3">
      <c r="A26" s="8">
        <v>24</v>
      </c>
      <c r="B26" s="80" t="s">
        <v>109</v>
      </c>
      <c r="C26" s="75" t="s">
        <v>2</v>
      </c>
      <c r="D26" s="78">
        <v>80</v>
      </c>
      <c r="E26" s="79">
        <v>39000</v>
      </c>
      <c r="F26" s="5">
        <f t="shared" si="0"/>
        <v>3120000</v>
      </c>
    </row>
    <row r="27" spans="1:6" ht="39" x14ac:dyDescent="0.3">
      <c r="A27" s="8">
        <v>25</v>
      </c>
      <c r="B27" s="80" t="s">
        <v>110</v>
      </c>
      <c r="C27" s="75" t="s">
        <v>111</v>
      </c>
      <c r="D27" s="78">
        <v>10</v>
      </c>
      <c r="E27" s="79">
        <v>54000</v>
      </c>
      <c r="F27" s="5">
        <f t="shared" si="0"/>
        <v>540000</v>
      </c>
    </row>
    <row r="28" spans="1:6" x14ac:dyDescent="0.3">
      <c r="A28" s="91" t="s">
        <v>7</v>
      </c>
      <c r="B28" s="91"/>
      <c r="C28" s="91"/>
      <c r="D28" s="91"/>
      <c r="E28" s="91"/>
      <c r="F28" s="10">
        <f>SUM(F4:F27)</f>
        <v>501935334.30000001</v>
      </c>
    </row>
    <row r="29" spans="1:6" x14ac:dyDescent="0.3">
      <c r="A29" s="91" t="s">
        <v>24</v>
      </c>
      <c r="B29" s="91"/>
      <c r="C29" s="91"/>
      <c r="D29" s="91"/>
      <c r="E29" s="13">
        <v>0.1</v>
      </c>
      <c r="F29" s="14">
        <f>+F28*E29</f>
        <v>50193533.430000007</v>
      </c>
    </row>
    <row r="30" spans="1:6" x14ac:dyDescent="0.3">
      <c r="A30" s="91" t="s">
        <v>25</v>
      </c>
      <c r="B30" s="91"/>
      <c r="C30" s="91"/>
      <c r="D30" s="91"/>
      <c r="E30" s="13">
        <v>0.03</v>
      </c>
      <c r="F30" s="14">
        <f>+F28*E30</f>
        <v>15058060.028999999</v>
      </c>
    </row>
    <row r="31" spans="1:6" x14ac:dyDescent="0.3">
      <c r="A31" s="91" t="s">
        <v>26</v>
      </c>
      <c r="B31" s="91"/>
      <c r="C31" s="91"/>
      <c r="D31" s="91"/>
      <c r="E31" s="13">
        <v>0.05</v>
      </c>
      <c r="F31" s="14">
        <f>+F28*E31</f>
        <v>25096766.715000004</v>
      </c>
    </row>
    <row r="32" spans="1:6" x14ac:dyDescent="0.3">
      <c r="A32" s="91" t="s">
        <v>27</v>
      </c>
      <c r="B32" s="91"/>
      <c r="C32" s="91"/>
      <c r="D32" s="91"/>
      <c r="E32" s="13">
        <v>0.19</v>
      </c>
      <c r="F32" s="14">
        <f>+F31*E32</f>
        <v>4768385.6758500012</v>
      </c>
    </row>
    <row r="33" spans="1:6" x14ac:dyDescent="0.3">
      <c r="A33" s="87" t="s">
        <v>23</v>
      </c>
      <c r="B33" s="88"/>
      <c r="C33" s="88"/>
      <c r="D33" s="88"/>
      <c r="E33" s="89"/>
      <c r="F33" s="10">
        <f>SUM(F28:F32)</f>
        <v>597052080.14985013</v>
      </c>
    </row>
    <row r="38" spans="1:6" x14ac:dyDescent="0.3">
      <c r="A38" s="92" t="s">
        <v>112</v>
      </c>
      <c r="B38" s="92"/>
      <c r="C38" s="92"/>
      <c r="D38" s="92"/>
      <c r="E38" s="92"/>
      <c r="F38" s="92"/>
    </row>
    <row r="40" spans="1:6" x14ac:dyDescent="0.3">
      <c r="A40" s="8" t="s">
        <v>0</v>
      </c>
      <c r="B40" s="4" t="s">
        <v>1</v>
      </c>
      <c r="C40" s="8" t="s">
        <v>2</v>
      </c>
      <c r="D40" s="8" t="s">
        <v>3</v>
      </c>
      <c r="E40" s="4" t="s">
        <v>4</v>
      </c>
      <c r="F40" s="4" t="s">
        <v>5</v>
      </c>
    </row>
    <row r="41" spans="1:6" x14ac:dyDescent="0.3">
      <c r="A41" s="8">
        <v>1</v>
      </c>
      <c r="B41" s="1" t="s">
        <v>132</v>
      </c>
      <c r="C41" s="6" t="s">
        <v>6</v>
      </c>
      <c r="D41" s="6">
        <v>64</v>
      </c>
      <c r="E41" s="5">
        <v>96000</v>
      </c>
      <c r="F41" s="5">
        <f>+D41*E41</f>
        <v>6144000</v>
      </c>
    </row>
    <row r="42" spans="1:6" ht="26" x14ac:dyDescent="0.3">
      <c r="A42" s="8">
        <v>2</v>
      </c>
      <c r="B42" s="1" t="s">
        <v>133</v>
      </c>
      <c r="C42" s="6" t="s">
        <v>6</v>
      </c>
      <c r="D42" s="6">
        <v>36</v>
      </c>
      <c r="E42" s="5">
        <v>96000</v>
      </c>
      <c r="F42" s="5">
        <f t="shared" ref="F42:F53" si="1">+D42*E42</f>
        <v>3456000</v>
      </c>
    </row>
    <row r="43" spans="1:6" ht="26" x14ac:dyDescent="0.3">
      <c r="A43" s="8">
        <v>3</v>
      </c>
      <c r="B43" s="1" t="s">
        <v>134</v>
      </c>
      <c r="C43" s="6" t="s">
        <v>2</v>
      </c>
      <c r="D43" s="6">
        <v>32</v>
      </c>
      <c r="E43" s="5">
        <v>11000</v>
      </c>
      <c r="F43" s="5">
        <f t="shared" si="1"/>
        <v>352000</v>
      </c>
    </row>
    <row r="44" spans="1:6" x14ac:dyDescent="0.3">
      <c r="A44" s="8">
        <v>4</v>
      </c>
      <c r="B44" s="1" t="s">
        <v>135</v>
      </c>
      <c r="C44" s="6" t="s">
        <v>6</v>
      </c>
      <c r="D44" s="6">
        <v>21</v>
      </c>
      <c r="E44" s="5">
        <v>30000</v>
      </c>
      <c r="F44" s="5">
        <f t="shared" si="1"/>
        <v>630000</v>
      </c>
    </row>
    <row r="45" spans="1:6" x14ac:dyDescent="0.3">
      <c r="A45" s="8">
        <v>5</v>
      </c>
      <c r="B45" s="1" t="s">
        <v>136</v>
      </c>
      <c r="C45" s="6" t="s">
        <v>8</v>
      </c>
      <c r="D45" s="6">
        <v>140</v>
      </c>
      <c r="E45" s="5">
        <v>180000</v>
      </c>
      <c r="F45" s="5">
        <f t="shared" si="1"/>
        <v>25200000</v>
      </c>
    </row>
    <row r="46" spans="1:6" ht="26" x14ac:dyDescent="0.3">
      <c r="A46" s="8">
        <v>6</v>
      </c>
      <c r="B46" s="1" t="s">
        <v>137</v>
      </c>
      <c r="C46" s="6" t="s">
        <v>2</v>
      </c>
      <c r="D46" s="6">
        <v>2</v>
      </c>
      <c r="E46" s="5">
        <v>2500000</v>
      </c>
      <c r="F46" s="5">
        <f t="shared" si="1"/>
        <v>5000000</v>
      </c>
    </row>
    <row r="47" spans="1:6" ht="19.25" customHeight="1" x14ac:dyDescent="0.3">
      <c r="A47" s="8">
        <v>7</v>
      </c>
      <c r="B47" s="11" t="s">
        <v>138</v>
      </c>
      <c r="C47" s="6" t="s">
        <v>8</v>
      </c>
      <c r="D47" s="6">
        <v>140</v>
      </c>
      <c r="E47" s="5">
        <v>20000</v>
      </c>
      <c r="F47" s="5">
        <f t="shared" si="1"/>
        <v>2800000</v>
      </c>
    </row>
    <row r="48" spans="1:6" ht="28" x14ac:dyDescent="0.3">
      <c r="A48" s="8">
        <v>8</v>
      </c>
      <c r="B48" s="11" t="s">
        <v>113</v>
      </c>
      <c r="C48" s="6" t="s">
        <v>8</v>
      </c>
      <c r="D48" s="6">
        <v>140</v>
      </c>
      <c r="E48" s="5">
        <v>50000</v>
      </c>
      <c r="F48" s="5">
        <f t="shared" si="1"/>
        <v>7000000</v>
      </c>
    </row>
    <row r="49" spans="1:6" ht="28" x14ac:dyDescent="0.3">
      <c r="A49" s="8">
        <v>9</v>
      </c>
      <c r="B49" s="11" t="s">
        <v>140</v>
      </c>
      <c r="C49" s="6" t="s">
        <v>139</v>
      </c>
      <c r="D49" s="6">
        <v>2</v>
      </c>
      <c r="E49" s="5">
        <v>2500000</v>
      </c>
      <c r="F49" s="5">
        <f t="shared" si="1"/>
        <v>5000000</v>
      </c>
    </row>
    <row r="50" spans="1:6" x14ac:dyDescent="0.3">
      <c r="A50" s="8">
        <v>10</v>
      </c>
      <c r="B50" s="11" t="s">
        <v>146</v>
      </c>
      <c r="C50" s="6" t="s">
        <v>8</v>
      </c>
      <c r="D50" s="6">
        <v>260</v>
      </c>
      <c r="E50" s="5">
        <v>60000</v>
      </c>
      <c r="F50" s="5">
        <f t="shared" si="1"/>
        <v>15600000</v>
      </c>
    </row>
    <row r="51" spans="1:6" x14ac:dyDescent="0.3">
      <c r="A51" s="8">
        <v>11</v>
      </c>
      <c r="B51" s="11" t="s">
        <v>142</v>
      </c>
      <c r="C51" s="6" t="s">
        <v>8</v>
      </c>
      <c r="D51" s="6">
        <v>224</v>
      </c>
      <c r="E51" s="5">
        <v>250000</v>
      </c>
      <c r="F51" s="5">
        <f t="shared" si="1"/>
        <v>56000000</v>
      </c>
    </row>
    <row r="52" spans="1:6" x14ac:dyDescent="0.3">
      <c r="A52" s="8">
        <v>12</v>
      </c>
      <c r="B52" s="11" t="s">
        <v>143</v>
      </c>
      <c r="C52" s="6" t="s">
        <v>8</v>
      </c>
      <c r="D52" s="6">
        <f>+D50+D51</f>
        <v>484</v>
      </c>
      <c r="E52" s="5">
        <v>5000</v>
      </c>
      <c r="F52" s="5">
        <f>+D52*E52</f>
        <v>2420000</v>
      </c>
    </row>
    <row r="53" spans="1:6" x14ac:dyDescent="0.3">
      <c r="A53" s="8">
        <v>13</v>
      </c>
      <c r="B53" s="11" t="s">
        <v>114</v>
      </c>
      <c r="C53" s="6" t="s">
        <v>20</v>
      </c>
      <c r="D53" s="6">
        <v>1</v>
      </c>
      <c r="E53" s="5">
        <v>9828000</v>
      </c>
      <c r="F53" s="5">
        <f t="shared" si="1"/>
        <v>9828000</v>
      </c>
    </row>
    <row r="54" spans="1:6" x14ac:dyDescent="0.3">
      <c r="A54" s="8">
        <v>14</v>
      </c>
      <c r="B54" s="11" t="s">
        <v>115</v>
      </c>
      <c r="C54" s="6" t="s">
        <v>8</v>
      </c>
      <c r="D54" s="6">
        <v>121</v>
      </c>
      <c r="E54" s="5">
        <v>109642.41</v>
      </c>
      <c r="F54" s="5">
        <f t="shared" ref="F54:F74" si="2">+D54*E54</f>
        <v>13266731.610000001</v>
      </c>
    </row>
    <row r="55" spans="1:6" ht="28" x14ac:dyDescent="0.3">
      <c r="A55" s="8">
        <v>15</v>
      </c>
      <c r="B55" s="11" t="s">
        <v>116</v>
      </c>
      <c r="C55" s="6" t="s">
        <v>8</v>
      </c>
      <c r="D55" s="6">
        <v>121</v>
      </c>
      <c r="E55" s="5">
        <v>140991.04999999999</v>
      </c>
      <c r="F55" s="5">
        <f t="shared" si="2"/>
        <v>17059917.049999997</v>
      </c>
    </row>
    <row r="56" spans="1:6" ht="56" x14ac:dyDescent="0.3">
      <c r="A56" s="8">
        <v>16</v>
      </c>
      <c r="B56" s="11" t="s">
        <v>117</v>
      </c>
      <c r="C56" s="6" t="s">
        <v>122</v>
      </c>
      <c r="D56" s="6">
        <v>11</v>
      </c>
      <c r="E56" s="5">
        <v>356624</v>
      </c>
      <c r="F56" s="5">
        <f t="shared" si="2"/>
        <v>3922864</v>
      </c>
    </row>
    <row r="57" spans="1:6" ht="56" x14ac:dyDescent="0.3">
      <c r="A57" s="8">
        <v>17</v>
      </c>
      <c r="B57" s="11" t="s">
        <v>118</v>
      </c>
      <c r="C57" s="6" t="s">
        <v>122</v>
      </c>
      <c r="D57" s="6">
        <v>6</v>
      </c>
      <c r="E57" s="5">
        <v>365144</v>
      </c>
      <c r="F57" s="5">
        <f t="shared" si="2"/>
        <v>2190864</v>
      </c>
    </row>
    <row r="58" spans="1:6" ht="56" x14ac:dyDescent="0.3">
      <c r="A58" s="8">
        <v>18</v>
      </c>
      <c r="B58" s="11" t="s">
        <v>119</v>
      </c>
      <c r="C58" s="6" t="s">
        <v>122</v>
      </c>
      <c r="D58" s="6">
        <v>50</v>
      </c>
      <c r="E58" s="5">
        <v>64867.6</v>
      </c>
      <c r="F58" s="5">
        <f t="shared" si="2"/>
        <v>3243380</v>
      </c>
    </row>
    <row r="59" spans="1:6" ht="70" x14ac:dyDescent="0.3">
      <c r="A59" s="8">
        <v>19</v>
      </c>
      <c r="B59" s="11" t="s">
        <v>120</v>
      </c>
      <c r="C59" s="6" t="s">
        <v>122</v>
      </c>
      <c r="D59" s="6">
        <v>25</v>
      </c>
      <c r="E59" s="5">
        <v>68452</v>
      </c>
      <c r="F59" s="5">
        <f t="shared" si="2"/>
        <v>1711300</v>
      </c>
    </row>
    <row r="60" spans="1:6" ht="56" x14ac:dyDescent="0.3">
      <c r="A60" s="8">
        <v>20</v>
      </c>
      <c r="B60" s="11" t="s">
        <v>121</v>
      </c>
      <c r="C60" s="6" t="s">
        <v>122</v>
      </c>
      <c r="D60" s="6">
        <v>11</v>
      </c>
      <c r="E60" s="5">
        <v>69652</v>
      </c>
      <c r="F60" s="5">
        <f t="shared" si="2"/>
        <v>766172</v>
      </c>
    </row>
    <row r="61" spans="1:6" x14ac:dyDescent="0.3">
      <c r="A61" s="8">
        <v>21</v>
      </c>
      <c r="B61" s="11" t="s">
        <v>123</v>
      </c>
      <c r="C61" s="6" t="s">
        <v>122</v>
      </c>
      <c r="D61" s="6">
        <v>6</v>
      </c>
      <c r="E61" s="5">
        <v>31886.400000000001</v>
      </c>
      <c r="F61" s="5">
        <f t="shared" si="2"/>
        <v>191318.40000000002</v>
      </c>
    </row>
    <row r="62" spans="1:6" x14ac:dyDescent="0.3">
      <c r="A62" s="8">
        <v>22</v>
      </c>
      <c r="B62" s="11" t="s">
        <v>124</v>
      </c>
      <c r="C62" s="6" t="s">
        <v>122</v>
      </c>
      <c r="D62" s="6">
        <v>20</v>
      </c>
      <c r="E62" s="5">
        <v>85886.399999999994</v>
      </c>
      <c r="F62" s="5">
        <f t="shared" si="2"/>
        <v>1717728</v>
      </c>
    </row>
    <row r="63" spans="1:6" x14ac:dyDescent="0.3">
      <c r="A63" s="8">
        <v>23</v>
      </c>
      <c r="B63" s="74" t="s">
        <v>125</v>
      </c>
      <c r="C63" s="6" t="s">
        <v>122</v>
      </c>
      <c r="D63" s="72">
        <v>20</v>
      </c>
      <c r="E63" s="73">
        <v>97766.399999999994</v>
      </c>
      <c r="F63" s="5">
        <f t="shared" si="2"/>
        <v>1955328</v>
      </c>
    </row>
    <row r="64" spans="1:6" ht="28" x14ac:dyDescent="0.3">
      <c r="A64" s="8">
        <v>24</v>
      </c>
      <c r="B64" s="74" t="s">
        <v>126</v>
      </c>
      <c r="C64" s="6" t="s">
        <v>122</v>
      </c>
      <c r="D64" s="72">
        <v>90</v>
      </c>
      <c r="E64" s="73">
        <v>61886.400000000001</v>
      </c>
      <c r="F64" s="5">
        <f t="shared" si="2"/>
        <v>5569776</v>
      </c>
    </row>
    <row r="65" spans="1:6" x14ac:dyDescent="0.3">
      <c r="A65" s="8">
        <v>25</v>
      </c>
      <c r="B65" s="11" t="s">
        <v>127</v>
      </c>
      <c r="C65" s="6" t="s">
        <v>122</v>
      </c>
      <c r="D65" s="6">
        <v>60</v>
      </c>
      <c r="E65" s="5">
        <v>79766.399999999994</v>
      </c>
      <c r="F65" s="5">
        <f t="shared" si="2"/>
        <v>4785984</v>
      </c>
    </row>
    <row r="66" spans="1:6" x14ac:dyDescent="0.3">
      <c r="A66" s="8">
        <v>26</v>
      </c>
      <c r="B66" s="81" t="s">
        <v>128</v>
      </c>
      <c r="C66" s="75" t="s">
        <v>122</v>
      </c>
      <c r="D66" s="76">
        <v>60</v>
      </c>
      <c r="E66" s="77">
        <v>51086.400000000001</v>
      </c>
      <c r="F66" s="5">
        <f t="shared" si="2"/>
        <v>3065184</v>
      </c>
    </row>
    <row r="67" spans="1:6" x14ac:dyDescent="0.3">
      <c r="A67" s="8">
        <v>27</v>
      </c>
      <c r="B67" s="80" t="s">
        <v>129</v>
      </c>
      <c r="C67" s="75" t="s">
        <v>122</v>
      </c>
      <c r="D67" s="78">
        <v>60</v>
      </c>
      <c r="E67" s="79">
        <v>78686.399999999994</v>
      </c>
      <c r="F67" s="5">
        <f t="shared" si="2"/>
        <v>4721184</v>
      </c>
    </row>
    <row r="68" spans="1:6" ht="26" x14ac:dyDescent="0.3">
      <c r="A68" s="8">
        <v>28</v>
      </c>
      <c r="B68" s="80" t="s">
        <v>130</v>
      </c>
      <c r="C68" s="75" t="s">
        <v>122</v>
      </c>
      <c r="D68" s="78">
        <v>130</v>
      </c>
      <c r="E68" s="79">
        <v>85766.399999999994</v>
      </c>
      <c r="F68" s="5">
        <f t="shared" si="2"/>
        <v>11149632</v>
      </c>
    </row>
    <row r="69" spans="1:6" ht="26" x14ac:dyDescent="0.3">
      <c r="A69" s="8">
        <v>29</v>
      </c>
      <c r="B69" s="80" t="s">
        <v>131</v>
      </c>
      <c r="C69" s="75" t="s">
        <v>122</v>
      </c>
      <c r="D69" s="78">
        <v>120</v>
      </c>
      <c r="E69" s="79">
        <v>67766.399999999994</v>
      </c>
      <c r="F69" s="5">
        <f t="shared" si="2"/>
        <v>8131967.9999999991</v>
      </c>
    </row>
    <row r="70" spans="1:6" x14ac:dyDescent="0.3">
      <c r="A70" s="8">
        <v>30</v>
      </c>
      <c r="B70" s="80" t="s">
        <v>141</v>
      </c>
      <c r="C70" s="75" t="s">
        <v>139</v>
      </c>
      <c r="D70" s="78">
        <v>2</v>
      </c>
      <c r="E70" s="79">
        <v>2200000</v>
      </c>
      <c r="F70" s="5">
        <f t="shared" si="2"/>
        <v>4400000</v>
      </c>
    </row>
    <row r="71" spans="1:6" ht="54" x14ac:dyDescent="0.3">
      <c r="A71" s="8">
        <v>31</v>
      </c>
      <c r="B71" s="82" t="s">
        <v>144</v>
      </c>
      <c r="C71" s="75" t="s">
        <v>2</v>
      </c>
      <c r="D71" s="78">
        <v>20</v>
      </c>
      <c r="E71" s="79">
        <v>150000</v>
      </c>
      <c r="F71" s="5">
        <f t="shared" si="2"/>
        <v>3000000</v>
      </c>
    </row>
    <row r="72" spans="1:6" ht="39" x14ac:dyDescent="0.3">
      <c r="A72" s="8">
        <v>32</v>
      </c>
      <c r="B72" s="80" t="s">
        <v>145</v>
      </c>
      <c r="C72" s="75" t="s">
        <v>2</v>
      </c>
      <c r="D72" s="78">
        <v>95</v>
      </c>
      <c r="E72" s="79">
        <v>52185.95</v>
      </c>
      <c r="F72" s="5">
        <f t="shared" si="2"/>
        <v>4957665.25</v>
      </c>
    </row>
    <row r="73" spans="1:6" ht="28" x14ac:dyDescent="0.3">
      <c r="A73" s="8">
        <v>33</v>
      </c>
      <c r="B73" s="11" t="s">
        <v>103</v>
      </c>
      <c r="C73" s="6" t="s">
        <v>6</v>
      </c>
      <c r="D73" s="6">
        <v>250</v>
      </c>
      <c r="E73" s="5">
        <v>100783.79999999999</v>
      </c>
      <c r="F73" s="5">
        <f t="shared" si="2"/>
        <v>25195949.999999996</v>
      </c>
    </row>
    <row r="74" spans="1:6" ht="28" x14ac:dyDescent="0.3">
      <c r="A74" s="8">
        <v>34</v>
      </c>
      <c r="B74" s="11" t="s">
        <v>21</v>
      </c>
      <c r="C74" s="6" t="s">
        <v>6</v>
      </c>
      <c r="D74" s="6">
        <v>1350</v>
      </c>
      <c r="E74" s="5">
        <v>18192.169999999998</v>
      </c>
      <c r="F74" s="5">
        <f t="shared" si="2"/>
        <v>24559429.499999996</v>
      </c>
    </row>
    <row r="75" spans="1:6" x14ac:dyDescent="0.3">
      <c r="A75" s="91" t="s">
        <v>7</v>
      </c>
      <c r="B75" s="91"/>
      <c r="C75" s="91"/>
      <c r="D75" s="91"/>
      <c r="E75" s="91"/>
      <c r="F75" s="10">
        <f>SUM(F41:F74)</f>
        <v>284992375.81</v>
      </c>
    </row>
    <row r="76" spans="1:6" x14ac:dyDescent="0.3">
      <c r="A76" s="91" t="s">
        <v>24</v>
      </c>
      <c r="B76" s="91"/>
      <c r="C76" s="91"/>
      <c r="D76" s="91"/>
      <c r="E76" s="13">
        <v>0.1</v>
      </c>
      <c r="F76" s="14">
        <f>+F75*E76</f>
        <v>28499237.581</v>
      </c>
    </row>
    <row r="77" spans="1:6" x14ac:dyDescent="0.3">
      <c r="A77" s="91" t="s">
        <v>25</v>
      </c>
      <c r="B77" s="91"/>
      <c r="C77" s="91"/>
      <c r="D77" s="91"/>
      <c r="E77" s="13">
        <v>0.03</v>
      </c>
      <c r="F77" s="14">
        <f>+F75*E77</f>
        <v>8549771.2742999997</v>
      </c>
    </row>
    <row r="78" spans="1:6" x14ac:dyDescent="0.3">
      <c r="A78" s="91" t="s">
        <v>26</v>
      </c>
      <c r="B78" s="91"/>
      <c r="C78" s="91"/>
      <c r="D78" s="91"/>
      <c r="E78" s="13">
        <v>0.05</v>
      </c>
      <c r="F78" s="14">
        <f>+F75*E78</f>
        <v>14249618.7905</v>
      </c>
    </row>
    <row r="79" spans="1:6" x14ac:dyDescent="0.3">
      <c r="A79" s="91" t="s">
        <v>27</v>
      </c>
      <c r="B79" s="91"/>
      <c r="C79" s="91"/>
      <c r="D79" s="91"/>
      <c r="E79" s="13">
        <v>0.19</v>
      </c>
      <c r="F79" s="14">
        <f>+F78*E79</f>
        <v>2707427.5701950002</v>
      </c>
    </row>
    <row r="80" spans="1:6" x14ac:dyDescent="0.3">
      <c r="A80" s="87" t="s">
        <v>23</v>
      </c>
      <c r="B80" s="88"/>
      <c r="C80" s="88"/>
      <c r="D80" s="88"/>
      <c r="E80" s="89"/>
      <c r="F80" s="10">
        <f>SUM(F75:F79)</f>
        <v>338998431.02599502</v>
      </c>
    </row>
    <row r="84" spans="1:6" x14ac:dyDescent="0.3">
      <c r="A84" s="92" t="s">
        <v>155</v>
      </c>
      <c r="B84" s="92"/>
      <c r="C84" s="92"/>
      <c r="D84" s="92"/>
      <c r="E84" s="92"/>
      <c r="F84" s="92"/>
    </row>
    <row r="86" spans="1:6" x14ac:dyDescent="0.3">
      <c r="A86" s="8" t="s">
        <v>0</v>
      </c>
      <c r="B86" s="4" t="s">
        <v>1</v>
      </c>
      <c r="C86" s="8" t="s">
        <v>2</v>
      </c>
      <c r="D86" s="8" t="s">
        <v>3</v>
      </c>
      <c r="E86" s="4" t="s">
        <v>4</v>
      </c>
      <c r="F86" s="4" t="s">
        <v>5</v>
      </c>
    </row>
    <row r="87" spans="1:6" ht="42" x14ac:dyDescent="0.3">
      <c r="A87" s="8">
        <v>1</v>
      </c>
      <c r="B87" s="11" t="s">
        <v>147</v>
      </c>
      <c r="C87" s="6" t="s">
        <v>8</v>
      </c>
      <c r="D87" s="6">
        <v>334</v>
      </c>
      <c r="E87" s="5">
        <v>188000</v>
      </c>
      <c r="F87" s="5">
        <f>+D87*E87</f>
        <v>62792000</v>
      </c>
    </row>
    <row r="88" spans="1:6" ht="42" x14ac:dyDescent="0.3">
      <c r="A88" s="8">
        <v>2</v>
      </c>
      <c r="B88" s="11" t="s">
        <v>148</v>
      </c>
      <c r="C88" s="6" t="s">
        <v>8</v>
      </c>
      <c r="D88" s="6">
        <v>851</v>
      </c>
      <c r="E88" s="5">
        <v>188000</v>
      </c>
      <c r="F88" s="5">
        <f t="shared" ref="F88" si="3">+D88*E88</f>
        <v>159988000</v>
      </c>
    </row>
    <row r="89" spans="1:6" x14ac:dyDescent="0.3">
      <c r="A89" s="91" t="s">
        <v>7</v>
      </c>
      <c r="B89" s="91"/>
      <c r="C89" s="91"/>
      <c r="D89" s="91"/>
      <c r="E89" s="91"/>
      <c r="F89" s="10">
        <f>SUM(F87:F88)</f>
        <v>222780000</v>
      </c>
    </row>
    <row r="90" spans="1:6" x14ac:dyDescent="0.3">
      <c r="A90" s="91" t="s">
        <v>24</v>
      </c>
      <c r="B90" s="91"/>
      <c r="C90" s="91"/>
      <c r="D90" s="91"/>
      <c r="E90" s="13">
        <v>0.1</v>
      </c>
      <c r="F90" s="14">
        <f>+F89*E90</f>
        <v>22278000</v>
      </c>
    </row>
    <row r="91" spans="1:6" x14ac:dyDescent="0.3">
      <c r="A91" s="91" t="s">
        <v>25</v>
      </c>
      <c r="B91" s="91"/>
      <c r="C91" s="91"/>
      <c r="D91" s="91"/>
      <c r="E91" s="13">
        <v>0.03</v>
      </c>
      <c r="F91" s="14">
        <f>+F89*E91</f>
        <v>6683400</v>
      </c>
    </row>
    <row r="92" spans="1:6" x14ac:dyDescent="0.3">
      <c r="A92" s="91" t="s">
        <v>26</v>
      </c>
      <c r="B92" s="91"/>
      <c r="C92" s="91"/>
      <c r="D92" s="91"/>
      <c r="E92" s="13">
        <v>0.05</v>
      </c>
      <c r="F92" s="14">
        <f>+F89*E92</f>
        <v>11139000</v>
      </c>
    </row>
    <row r="93" spans="1:6" x14ac:dyDescent="0.3">
      <c r="A93" s="91" t="s">
        <v>27</v>
      </c>
      <c r="B93" s="91"/>
      <c r="C93" s="91"/>
      <c r="D93" s="91"/>
      <c r="E93" s="13">
        <v>0.19</v>
      </c>
      <c r="F93" s="14">
        <f>+F92*E93</f>
        <v>2116410</v>
      </c>
    </row>
    <row r="94" spans="1:6" x14ac:dyDescent="0.3">
      <c r="A94" s="87" t="s">
        <v>23</v>
      </c>
      <c r="B94" s="88"/>
      <c r="C94" s="88"/>
      <c r="D94" s="88"/>
      <c r="E94" s="89"/>
      <c r="F94" s="10">
        <f>SUM(F89:F93)</f>
        <v>264996810</v>
      </c>
    </row>
    <row r="97" spans="1:6" x14ac:dyDescent="0.3">
      <c r="A97" s="90" t="s">
        <v>1</v>
      </c>
      <c r="B97" s="90"/>
      <c r="C97" s="90"/>
      <c r="D97" s="90"/>
      <c r="E97" s="90"/>
      <c r="F97" s="4" t="s">
        <v>154</v>
      </c>
    </row>
    <row r="98" spans="1:6" ht="14.4" customHeight="1" x14ac:dyDescent="0.3">
      <c r="A98" s="84" t="str">
        <f>+A1</f>
        <v xml:space="preserve">PLAZOLETA PISO 2 - CIELO RASO - ILUMINACION - VEGETACION </v>
      </c>
      <c r="B98" s="84"/>
      <c r="C98" s="84"/>
      <c r="D98" s="84"/>
      <c r="E98" s="84"/>
      <c r="F98" s="83">
        <f>+F33</f>
        <v>597052080.14985013</v>
      </c>
    </row>
    <row r="99" spans="1:6" ht="14.4" customHeight="1" x14ac:dyDescent="0.3">
      <c r="A99" s="84" t="str">
        <f>+A38</f>
        <v xml:space="preserve">PLAZOLETA PISO 2 - PISOS - MATERAS - VEGETACION </v>
      </c>
      <c r="B99" s="84"/>
      <c r="C99" s="84"/>
      <c r="D99" s="84"/>
      <c r="E99" s="84"/>
      <c r="F99" s="83">
        <f>+F80</f>
        <v>338998431.02599502</v>
      </c>
    </row>
    <row r="100" spans="1:6" ht="14.4" customHeight="1" x14ac:dyDescent="0.3">
      <c r="A100" s="84" t="str">
        <f>+A84</f>
        <v>WPC DINTELES VACIOS PISO 3, DINTELES PISO 2 Y VACIOS PISO 2</v>
      </c>
      <c r="B100" s="84"/>
      <c r="C100" s="84"/>
      <c r="D100" s="84"/>
      <c r="E100" s="84"/>
      <c r="F100" s="83">
        <f>+F94</f>
        <v>264996810</v>
      </c>
    </row>
    <row r="101" spans="1:6" x14ac:dyDescent="0.3">
      <c r="A101" s="84" t="s">
        <v>151</v>
      </c>
      <c r="B101" s="84"/>
      <c r="C101" s="84"/>
      <c r="D101" s="84"/>
      <c r="E101" s="84"/>
      <c r="F101" s="83">
        <f>+F98+F99+F100</f>
        <v>1201047321.1758451</v>
      </c>
    </row>
    <row r="102" spans="1:6" x14ac:dyDescent="0.3">
      <c r="A102" s="84" t="s">
        <v>149</v>
      </c>
      <c r="B102" s="84"/>
      <c r="C102" s="84"/>
      <c r="D102" s="84"/>
      <c r="E102" s="84"/>
      <c r="F102" s="14">
        <f>+F101*0.1</f>
        <v>120104732.11758453</v>
      </c>
    </row>
    <row r="103" spans="1:6" x14ac:dyDescent="0.3">
      <c r="A103" s="86" t="s">
        <v>152</v>
      </c>
      <c r="B103" s="86"/>
      <c r="C103" s="86"/>
      <c r="D103" s="86"/>
      <c r="E103" s="86"/>
      <c r="F103" s="14">
        <f>+F101+F102</f>
        <v>1321152053.2934296</v>
      </c>
    </row>
    <row r="104" spans="1:6" x14ac:dyDescent="0.3">
      <c r="A104" s="84" t="s">
        <v>153</v>
      </c>
      <c r="B104" s="84"/>
      <c r="C104" s="84"/>
      <c r="D104" s="84"/>
      <c r="E104" s="84"/>
      <c r="F104" s="14">
        <f>+F103*0.1</f>
        <v>132115205.32934296</v>
      </c>
    </row>
    <row r="105" spans="1:6" x14ac:dyDescent="0.3">
      <c r="A105" s="85" t="s">
        <v>150</v>
      </c>
      <c r="B105" s="85"/>
      <c r="C105" s="85"/>
      <c r="D105" s="85"/>
      <c r="E105" s="85"/>
      <c r="F105" s="10">
        <f>+F103+F104</f>
        <v>1453267258.6227727</v>
      </c>
    </row>
  </sheetData>
  <mergeCells count="31">
    <mergeCell ref="A1:F1"/>
    <mergeCell ref="A28:E28"/>
    <mergeCell ref="A29:D29"/>
    <mergeCell ref="A30:D30"/>
    <mergeCell ref="A31:D31"/>
    <mergeCell ref="A38:F38"/>
    <mergeCell ref="A75:E75"/>
    <mergeCell ref="A76:D76"/>
    <mergeCell ref="H4:H5"/>
    <mergeCell ref="A33:E33"/>
    <mergeCell ref="A32:D32"/>
    <mergeCell ref="A77:D77"/>
    <mergeCell ref="A78:D78"/>
    <mergeCell ref="A79:D79"/>
    <mergeCell ref="A80:E80"/>
    <mergeCell ref="A84:F84"/>
    <mergeCell ref="A89:E89"/>
    <mergeCell ref="A90:D90"/>
    <mergeCell ref="A91:D91"/>
    <mergeCell ref="A92:D92"/>
    <mergeCell ref="A93:D93"/>
    <mergeCell ref="A94:E94"/>
    <mergeCell ref="A98:E98"/>
    <mergeCell ref="A99:E99"/>
    <mergeCell ref="A100:E100"/>
    <mergeCell ref="A97:E97"/>
    <mergeCell ref="A101:E101"/>
    <mergeCell ref="A102:E102"/>
    <mergeCell ref="A104:E104"/>
    <mergeCell ref="A105:E105"/>
    <mergeCell ref="A103:E103"/>
  </mergeCells>
  <pageMargins left="0.7" right="0.7" top="0.75" bottom="0.75" header="0.3" footer="0.3"/>
  <pageSetup scale="89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CC7C2-385D-4512-9AAE-07E3602AE2A3}">
  <dimension ref="A1:B8"/>
  <sheetViews>
    <sheetView workbookViewId="0">
      <selection activeCell="B8" sqref="B8"/>
    </sheetView>
  </sheetViews>
  <sheetFormatPr baseColWidth="10" defaultRowHeight="14.5" x14ac:dyDescent="0.35"/>
  <cols>
    <col min="1" max="1" width="19.1796875" customWidth="1"/>
  </cols>
  <sheetData>
    <row r="1" spans="1:2" x14ac:dyDescent="0.35">
      <c r="A1" t="s">
        <v>9</v>
      </c>
      <c r="B1" t="s">
        <v>10</v>
      </c>
    </row>
    <row r="2" spans="1:2" x14ac:dyDescent="0.35">
      <c r="A2" t="s">
        <v>11</v>
      </c>
      <c r="B2">
        <v>3000</v>
      </c>
    </row>
    <row r="3" spans="1:2" x14ac:dyDescent="0.35">
      <c r="A3" t="s">
        <v>12</v>
      </c>
      <c r="B3">
        <v>5000</v>
      </c>
    </row>
    <row r="4" spans="1:2" x14ac:dyDescent="0.35">
      <c r="A4" t="s">
        <v>13</v>
      </c>
      <c r="B4">
        <f>2225*1.05</f>
        <v>2336.25</v>
      </c>
    </row>
    <row r="5" spans="1:2" x14ac:dyDescent="0.35">
      <c r="A5" t="s">
        <v>14</v>
      </c>
      <c r="B5">
        <v>2000</v>
      </c>
    </row>
    <row r="6" spans="1:2" x14ac:dyDescent="0.35">
      <c r="A6" t="s">
        <v>15</v>
      </c>
      <c r="B6">
        <v>1000</v>
      </c>
    </row>
    <row r="7" spans="1:2" x14ac:dyDescent="0.35">
      <c r="B7">
        <v>1500</v>
      </c>
    </row>
    <row r="8" spans="1:2" x14ac:dyDescent="0.35">
      <c r="B8" s="12">
        <f>SUM(B2:B7)</f>
        <v>14836.25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C12A1-C30F-4223-BDEE-5152F661F08E}">
  <sheetPr>
    <tabColor rgb="FF92D050"/>
    <pageSetUpPr fitToPage="1"/>
  </sheetPr>
  <dimension ref="A1:AQ54"/>
  <sheetViews>
    <sheetView showGridLines="0" view="pageBreakPreview" topLeftCell="A19" zoomScale="70" zoomScaleNormal="100" zoomScaleSheetLayoutView="70" workbookViewId="0">
      <selection activeCell="F9" sqref="F9:I9"/>
    </sheetView>
  </sheetViews>
  <sheetFormatPr baseColWidth="10" defaultColWidth="11.453125" defaultRowHeight="16.5" customHeight="1" x14ac:dyDescent="0.25"/>
  <cols>
    <col min="1" max="1" width="8.6328125" style="15" customWidth="1"/>
    <col min="2" max="2" width="14" style="15" customWidth="1"/>
    <col min="3" max="4" width="8.6328125" style="15" customWidth="1"/>
    <col min="5" max="5" width="5.6328125" style="15" customWidth="1"/>
    <col min="6" max="9" width="8.6328125" style="15" customWidth="1"/>
    <col min="10" max="16" width="5.6328125" style="15" customWidth="1"/>
    <col min="17" max="18" width="11.6328125" style="15" customWidth="1"/>
    <col min="19" max="19" width="12.36328125" style="15" customWidth="1"/>
    <col min="20" max="34" width="4.6328125" style="15" customWidth="1"/>
    <col min="35" max="35" width="12.6328125" style="15" customWidth="1"/>
    <col min="36" max="36" width="3.453125" style="15" customWidth="1"/>
    <col min="37" max="37" width="12.453125" style="15" customWidth="1"/>
    <col min="38" max="39" width="3.453125" style="15" customWidth="1"/>
    <col min="40" max="40" width="8.453125" style="15" customWidth="1"/>
    <col min="41" max="16384" width="11.453125" style="15"/>
  </cols>
  <sheetData>
    <row r="1" spans="1:43" ht="29.25" customHeight="1" x14ac:dyDescent="0.4">
      <c r="A1" s="166"/>
      <c r="B1" s="167"/>
      <c r="C1" s="167"/>
      <c r="D1" s="167"/>
      <c r="E1" s="167"/>
      <c r="F1" s="167"/>
      <c r="G1" s="170" t="s">
        <v>37</v>
      </c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171" t="s">
        <v>38</v>
      </c>
      <c r="AC1" s="172"/>
      <c r="AD1" s="172"/>
      <c r="AE1" s="172"/>
      <c r="AF1" s="173" t="s">
        <v>39</v>
      </c>
      <c r="AG1" s="173"/>
      <c r="AH1" s="173"/>
      <c r="AI1" s="174"/>
    </row>
    <row r="2" spans="1:43" ht="24" customHeight="1" x14ac:dyDescent="0.3">
      <c r="A2" s="168"/>
      <c r="B2" s="169"/>
      <c r="C2" s="169"/>
      <c r="D2" s="169"/>
      <c r="E2" s="169"/>
      <c r="F2" s="169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5" t="s">
        <v>40</v>
      </c>
      <c r="AC2" s="176"/>
      <c r="AD2" s="176"/>
      <c r="AE2" s="177"/>
      <c r="AF2" s="181">
        <v>1</v>
      </c>
      <c r="AG2" s="182"/>
      <c r="AH2" s="182"/>
      <c r="AI2" s="183"/>
      <c r="AJ2" s="16"/>
      <c r="AK2" s="16"/>
      <c r="AL2" s="16"/>
      <c r="AM2" s="16"/>
      <c r="AN2" s="16"/>
      <c r="AO2" s="16"/>
      <c r="AP2" s="16"/>
      <c r="AQ2" s="16"/>
    </row>
    <row r="3" spans="1:43" ht="5.25" customHeight="1" x14ac:dyDescent="0.3">
      <c r="A3" s="168"/>
      <c r="B3" s="169"/>
      <c r="C3" s="169"/>
      <c r="D3" s="169"/>
      <c r="E3" s="169"/>
      <c r="F3" s="169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8"/>
      <c r="AC3" s="179"/>
      <c r="AD3" s="179"/>
      <c r="AE3" s="180"/>
      <c r="AF3" s="184"/>
      <c r="AG3" s="185"/>
      <c r="AH3" s="185"/>
      <c r="AI3" s="186"/>
      <c r="AJ3" s="16"/>
      <c r="AK3" s="16"/>
      <c r="AL3" s="16"/>
      <c r="AM3" s="16"/>
      <c r="AN3" s="16"/>
      <c r="AO3" s="16"/>
      <c r="AP3" s="16"/>
      <c r="AQ3" s="16"/>
    </row>
    <row r="4" spans="1:43" ht="32.25" customHeight="1" x14ac:dyDescent="0.4">
      <c r="A4" s="168"/>
      <c r="B4" s="169"/>
      <c r="C4" s="169"/>
      <c r="D4" s="169"/>
      <c r="E4" s="169"/>
      <c r="F4" s="169"/>
      <c r="G4" s="187" t="s">
        <v>41</v>
      </c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77" t="s">
        <v>42</v>
      </c>
      <c r="AC4" s="188"/>
      <c r="AD4" s="188"/>
      <c r="AE4" s="188"/>
      <c r="AF4" s="189">
        <v>45302</v>
      </c>
      <c r="AG4" s="190"/>
      <c r="AH4" s="190"/>
      <c r="AI4" s="191"/>
      <c r="AJ4" s="16"/>
      <c r="AK4" s="16"/>
      <c r="AL4" s="16"/>
      <c r="AM4" s="16"/>
      <c r="AN4" s="16"/>
      <c r="AO4" s="16"/>
      <c r="AP4" s="16"/>
      <c r="AQ4" s="16"/>
    </row>
    <row r="5" spans="1:43" ht="22.5" customHeight="1" thickBot="1" x14ac:dyDescent="0.35">
      <c r="A5" s="150"/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151"/>
      <c r="AI5" s="152"/>
      <c r="AJ5" s="16"/>
      <c r="AK5" s="16"/>
      <c r="AL5" s="16"/>
      <c r="AM5" s="16"/>
      <c r="AN5" s="16"/>
      <c r="AO5" s="16"/>
      <c r="AP5" s="16"/>
      <c r="AQ5" s="16"/>
    </row>
    <row r="6" spans="1:43" ht="39.75" customHeight="1" x14ac:dyDescent="0.3">
      <c r="A6" s="153" t="s">
        <v>43</v>
      </c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5"/>
      <c r="AJ6" s="16"/>
      <c r="AK6" s="16"/>
      <c r="AL6" s="16"/>
      <c r="AM6" s="16"/>
      <c r="AN6" s="16"/>
      <c r="AO6" s="16"/>
      <c r="AP6" s="16"/>
      <c r="AQ6" s="16"/>
    </row>
    <row r="7" spans="1:43" ht="33" customHeight="1" x14ac:dyDescent="0.3">
      <c r="A7" s="156" t="s">
        <v>44</v>
      </c>
      <c r="B7" s="156"/>
      <c r="C7" s="156"/>
      <c r="D7" s="156"/>
      <c r="E7" s="157" t="s">
        <v>45</v>
      </c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Q7" s="16"/>
    </row>
    <row r="8" spans="1:43" ht="53.4" customHeight="1" thickBot="1" x14ac:dyDescent="0.35">
      <c r="A8" s="158" t="s">
        <v>46</v>
      </c>
      <c r="B8" s="159"/>
      <c r="C8" s="159"/>
      <c r="D8" s="160" t="s">
        <v>81</v>
      </c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2"/>
      <c r="P8" s="163" t="s">
        <v>47</v>
      </c>
      <c r="Q8" s="164"/>
      <c r="R8" s="164"/>
      <c r="S8" s="165"/>
      <c r="T8" s="161"/>
      <c r="U8" s="161"/>
      <c r="V8" s="161"/>
      <c r="W8" s="161"/>
      <c r="X8" s="161"/>
      <c r="Y8" s="162"/>
      <c r="Z8" s="158" t="s">
        <v>48</v>
      </c>
      <c r="AA8" s="159"/>
      <c r="AB8" s="159"/>
      <c r="AC8" s="159"/>
      <c r="AD8" s="159"/>
      <c r="AE8" s="165"/>
      <c r="AF8" s="161"/>
      <c r="AG8" s="161"/>
      <c r="AH8" s="161"/>
      <c r="AI8" s="162"/>
      <c r="AJ8" s="17"/>
      <c r="AK8" s="17"/>
      <c r="AL8" s="17"/>
      <c r="AM8" s="17"/>
      <c r="AN8" s="17"/>
      <c r="AO8" s="17"/>
      <c r="AP8" s="17"/>
      <c r="AQ8" s="16"/>
    </row>
    <row r="9" spans="1:43" ht="27.65" customHeight="1" thickBot="1" x14ac:dyDescent="0.35">
      <c r="A9" s="18" t="s">
        <v>49</v>
      </c>
      <c r="B9" s="19"/>
      <c r="C9" s="20" t="s">
        <v>50</v>
      </c>
      <c r="D9" s="140" t="s">
        <v>6</v>
      </c>
      <c r="E9" s="141"/>
      <c r="F9" s="142" t="s">
        <v>51</v>
      </c>
      <c r="G9" s="143"/>
      <c r="H9" s="143"/>
      <c r="I9" s="143"/>
      <c r="J9" s="144"/>
      <c r="K9" s="144"/>
      <c r="L9" s="144"/>
      <c r="M9" s="144"/>
      <c r="N9" s="144"/>
      <c r="O9" s="145"/>
      <c r="P9" s="146" t="s">
        <v>52</v>
      </c>
      <c r="Q9" s="147"/>
      <c r="R9" s="147"/>
      <c r="S9" s="147"/>
      <c r="T9" s="144"/>
      <c r="U9" s="144"/>
      <c r="V9" s="144"/>
      <c r="W9" s="144"/>
      <c r="X9" s="144"/>
      <c r="Y9" s="145"/>
      <c r="Z9" s="148" t="s">
        <v>53</v>
      </c>
      <c r="AA9" s="149"/>
      <c r="AB9" s="149"/>
      <c r="AC9" s="149"/>
      <c r="AD9" s="149"/>
      <c r="AE9" s="149"/>
      <c r="AF9" s="144"/>
      <c r="AG9" s="144"/>
      <c r="AH9" s="144"/>
      <c r="AI9" s="145"/>
      <c r="AJ9" s="21"/>
      <c r="AK9" s="21"/>
      <c r="AL9" s="16"/>
      <c r="AM9" s="16"/>
      <c r="AN9" s="16"/>
      <c r="AO9" s="16"/>
    </row>
    <row r="10" spans="1:43" ht="14.25" customHeight="1" thickBot="1" x14ac:dyDescent="0.35">
      <c r="A10" s="22"/>
      <c r="B10" s="23"/>
      <c r="C10" s="23"/>
      <c r="D10" s="23"/>
      <c r="E10" s="23"/>
      <c r="F10" s="23"/>
      <c r="G10" s="23"/>
      <c r="H10" s="23"/>
      <c r="I10" s="23"/>
      <c r="J10" s="23"/>
      <c r="K10" s="24"/>
      <c r="L10" s="25"/>
      <c r="M10" s="25"/>
      <c r="N10" s="25"/>
      <c r="O10" s="25"/>
      <c r="P10" s="25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7"/>
      <c r="AJ10" s="16"/>
      <c r="AK10" s="16"/>
      <c r="AL10" s="16"/>
      <c r="AM10" s="16"/>
      <c r="AN10" s="16"/>
      <c r="AO10" s="16"/>
    </row>
    <row r="11" spans="1:43" ht="14.25" customHeight="1" x14ac:dyDescent="0.3">
      <c r="A11" s="22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9"/>
      <c r="Q11" s="135" t="s">
        <v>54</v>
      </c>
      <c r="R11" s="135"/>
      <c r="S11" s="135"/>
      <c r="T11" s="137" t="s">
        <v>55</v>
      </c>
      <c r="U11" s="137"/>
      <c r="V11" s="137"/>
      <c r="W11" s="137" t="s">
        <v>56</v>
      </c>
      <c r="X11" s="137"/>
      <c r="Y11" s="137"/>
      <c r="Z11" s="137" t="s">
        <v>57</v>
      </c>
      <c r="AA11" s="137"/>
      <c r="AB11" s="137"/>
      <c r="AC11" s="137" t="s">
        <v>58</v>
      </c>
      <c r="AD11" s="137"/>
      <c r="AE11" s="137"/>
      <c r="AF11" s="137" t="s">
        <v>59</v>
      </c>
      <c r="AG11" s="137"/>
      <c r="AH11" s="137"/>
      <c r="AI11" s="138" t="s">
        <v>60</v>
      </c>
    </row>
    <row r="12" spans="1:43" ht="14.25" customHeight="1" thickBot="1" x14ac:dyDescent="0.35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2"/>
      <c r="Q12" s="136"/>
      <c r="R12" s="136"/>
      <c r="S12" s="136"/>
      <c r="T12" s="111" t="s">
        <v>61</v>
      </c>
      <c r="U12" s="111"/>
      <c r="V12" s="111"/>
      <c r="W12" s="111" t="s">
        <v>61</v>
      </c>
      <c r="X12" s="111"/>
      <c r="Y12" s="111"/>
      <c r="Z12" s="111" t="s">
        <v>61</v>
      </c>
      <c r="AA12" s="111"/>
      <c r="AB12" s="111"/>
      <c r="AC12" s="111" t="s">
        <v>62</v>
      </c>
      <c r="AD12" s="111"/>
      <c r="AE12" s="111"/>
      <c r="AF12" s="111" t="s">
        <v>63</v>
      </c>
      <c r="AG12" s="111"/>
      <c r="AH12" s="111"/>
      <c r="AI12" s="139"/>
      <c r="AJ12" s="33"/>
      <c r="AK12" s="33"/>
      <c r="AL12" s="33"/>
      <c r="AM12" s="33"/>
      <c r="AN12" s="33"/>
      <c r="AO12" s="33"/>
    </row>
    <row r="13" spans="1:43" ht="14.25" customHeight="1" x14ac:dyDescent="0.3">
      <c r="A13" s="30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128" t="s">
        <v>76</v>
      </c>
      <c r="R13" s="129"/>
      <c r="S13" s="129"/>
      <c r="T13" s="130">
        <v>21.7</v>
      </c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>
        <v>2</v>
      </c>
      <c r="AG13" s="130"/>
      <c r="AH13" s="130"/>
      <c r="AI13" s="48">
        <f>+T13*AF13</f>
        <v>43.4</v>
      </c>
      <c r="AJ13" s="33"/>
      <c r="AK13" s="33"/>
      <c r="AL13" s="33"/>
      <c r="AM13" s="33"/>
      <c r="AN13" s="33"/>
      <c r="AO13" s="33"/>
    </row>
    <row r="14" spans="1:43" ht="15.75" customHeight="1" x14ac:dyDescent="0.3">
      <c r="A14" s="30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133" t="s">
        <v>75</v>
      </c>
      <c r="R14" s="134"/>
      <c r="S14" s="134"/>
      <c r="T14" s="120">
        <v>5.5</v>
      </c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>
        <v>34</v>
      </c>
      <c r="AG14" s="120"/>
      <c r="AH14" s="120"/>
      <c r="AI14" s="49">
        <f>+T14*AF14</f>
        <v>187</v>
      </c>
    </row>
    <row r="15" spans="1:43" ht="14.25" customHeight="1" x14ac:dyDescent="0.3">
      <c r="A15" s="30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131" t="s">
        <v>77</v>
      </c>
      <c r="R15" s="132"/>
      <c r="S15" s="132"/>
      <c r="T15" s="120">
        <v>29.4</v>
      </c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>
        <v>3</v>
      </c>
      <c r="AG15" s="120"/>
      <c r="AH15" s="120"/>
      <c r="AI15" s="49">
        <f>+T15*AF15</f>
        <v>88.199999999999989</v>
      </c>
      <c r="AJ15" s="34"/>
      <c r="AK15" s="34"/>
      <c r="AL15" s="34"/>
      <c r="AM15" s="34"/>
      <c r="AN15" s="34"/>
      <c r="AO15" s="34"/>
    </row>
    <row r="16" spans="1:43" ht="14.25" customHeight="1" x14ac:dyDescent="0.3">
      <c r="A16" s="30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126" t="s">
        <v>78</v>
      </c>
      <c r="R16" s="127"/>
      <c r="S16" s="127"/>
      <c r="T16" s="120">
        <v>12.4</v>
      </c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>
        <v>2</v>
      </c>
      <c r="AG16" s="120"/>
      <c r="AH16" s="120"/>
      <c r="AI16" s="49">
        <f t="shared" ref="AI16:AI36" si="0">+T16*AF16</f>
        <v>24.8</v>
      </c>
      <c r="AJ16" s="34"/>
      <c r="AK16" s="34"/>
      <c r="AL16" s="34"/>
      <c r="AM16" s="34"/>
      <c r="AN16" s="34"/>
      <c r="AO16" s="34"/>
    </row>
    <row r="17" spans="1:35" ht="14.25" customHeight="1" x14ac:dyDescent="0.3">
      <c r="A17" s="30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123" t="s">
        <v>79</v>
      </c>
      <c r="R17" s="124"/>
      <c r="S17" s="124"/>
      <c r="T17" s="118">
        <v>7.9</v>
      </c>
      <c r="U17" s="118"/>
      <c r="V17" s="118"/>
      <c r="W17" s="125"/>
      <c r="X17" s="125"/>
      <c r="Y17" s="125"/>
      <c r="Z17" s="118"/>
      <c r="AA17" s="118"/>
      <c r="AB17" s="118"/>
      <c r="AC17" s="115"/>
      <c r="AD17" s="115"/>
      <c r="AE17" s="115"/>
      <c r="AF17" s="118">
        <v>1</v>
      </c>
      <c r="AG17" s="118"/>
      <c r="AH17" s="118"/>
      <c r="AI17" s="49">
        <f t="shared" si="0"/>
        <v>7.9</v>
      </c>
    </row>
    <row r="18" spans="1:35" ht="14.25" customHeight="1" x14ac:dyDescent="0.3">
      <c r="A18" s="30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121" t="s">
        <v>80</v>
      </c>
      <c r="R18" s="122"/>
      <c r="S18" s="122"/>
      <c r="T18" s="118">
        <v>5.4</v>
      </c>
      <c r="U18" s="118"/>
      <c r="V18" s="118"/>
      <c r="W18" s="119"/>
      <c r="X18" s="119"/>
      <c r="Y18" s="119"/>
      <c r="Z18" s="118"/>
      <c r="AA18" s="118"/>
      <c r="AB18" s="118"/>
      <c r="AC18" s="120"/>
      <c r="AD18" s="120"/>
      <c r="AE18" s="120"/>
      <c r="AF18" s="118">
        <v>7</v>
      </c>
      <c r="AG18" s="118"/>
      <c r="AH18" s="118"/>
      <c r="AI18" s="49">
        <f t="shared" si="0"/>
        <v>37.800000000000004</v>
      </c>
    </row>
    <row r="19" spans="1:35" ht="14.25" customHeight="1" x14ac:dyDescent="0.3">
      <c r="A19" s="30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112" t="s">
        <v>45</v>
      </c>
      <c r="R19" s="113"/>
      <c r="S19" s="113"/>
      <c r="T19" s="118"/>
      <c r="U19" s="118"/>
      <c r="V19" s="118"/>
      <c r="W19" s="118"/>
      <c r="X19" s="118"/>
      <c r="Y19" s="118"/>
      <c r="Z19" s="118"/>
      <c r="AA19" s="118"/>
      <c r="AB19" s="118"/>
      <c r="AC19" s="120"/>
      <c r="AD19" s="120"/>
      <c r="AE19" s="120"/>
      <c r="AF19" s="118"/>
      <c r="AG19" s="118"/>
      <c r="AH19" s="118"/>
      <c r="AI19" s="49">
        <f t="shared" si="0"/>
        <v>0</v>
      </c>
    </row>
    <row r="20" spans="1:35" ht="14.25" customHeight="1" x14ac:dyDescent="0.3">
      <c r="A20" s="30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112"/>
      <c r="R20" s="113"/>
      <c r="S20" s="113"/>
      <c r="T20" s="118"/>
      <c r="U20" s="118"/>
      <c r="V20" s="118"/>
      <c r="W20" s="118"/>
      <c r="X20" s="118"/>
      <c r="Y20" s="118"/>
      <c r="Z20" s="118"/>
      <c r="AA20" s="118"/>
      <c r="AB20" s="118"/>
      <c r="AC20" s="120"/>
      <c r="AD20" s="120"/>
      <c r="AE20" s="120"/>
      <c r="AF20" s="118"/>
      <c r="AG20" s="118"/>
      <c r="AH20" s="118"/>
      <c r="AI20" s="49">
        <f t="shared" si="0"/>
        <v>0</v>
      </c>
    </row>
    <row r="21" spans="1:35" ht="14.25" customHeight="1" x14ac:dyDescent="0.3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112"/>
      <c r="R21" s="113"/>
      <c r="S21" s="113"/>
      <c r="T21" s="118"/>
      <c r="U21" s="118"/>
      <c r="V21" s="118"/>
      <c r="W21" s="118"/>
      <c r="X21" s="118"/>
      <c r="Y21" s="118"/>
      <c r="Z21" s="118"/>
      <c r="AA21" s="118"/>
      <c r="AB21" s="118"/>
      <c r="AC21" s="115"/>
      <c r="AD21" s="115"/>
      <c r="AE21" s="115"/>
      <c r="AF21" s="118"/>
      <c r="AG21" s="118"/>
      <c r="AH21" s="118"/>
      <c r="AI21" s="49">
        <f t="shared" si="0"/>
        <v>0</v>
      </c>
    </row>
    <row r="22" spans="1:35" ht="14.25" customHeight="1" x14ac:dyDescent="0.3">
      <c r="A22" s="30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112"/>
      <c r="R22" s="113"/>
      <c r="S22" s="113"/>
      <c r="T22" s="118"/>
      <c r="U22" s="118"/>
      <c r="V22" s="118"/>
      <c r="W22" s="118"/>
      <c r="X22" s="118"/>
      <c r="Y22" s="118"/>
      <c r="Z22" s="119"/>
      <c r="AA22" s="119"/>
      <c r="AB22" s="119"/>
      <c r="AC22" s="120"/>
      <c r="AD22" s="120"/>
      <c r="AE22" s="120"/>
      <c r="AF22" s="118"/>
      <c r="AG22" s="118"/>
      <c r="AH22" s="118"/>
      <c r="AI22" s="49">
        <f t="shared" si="0"/>
        <v>0</v>
      </c>
    </row>
    <row r="23" spans="1:35" ht="14.25" customHeight="1" x14ac:dyDescent="0.3">
      <c r="A23" s="30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116"/>
      <c r="R23" s="117"/>
      <c r="S23" s="117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20"/>
      <c r="AG23" s="120"/>
      <c r="AH23" s="120"/>
      <c r="AI23" s="49">
        <f t="shared" si="0"/>
        <v>0</v>
      </c>
    </row>
    <row r="24" spans="1:35" ht="14.25" customHeight="1" x14ac:dyDescent="0.3">
      <c r="A24" s="30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116"/>
      <c r="R24" s="117"/>
      <c r="S24" s="117"/>
      <c r="T24" s="118"/>
      <c r="U24" s="118"/>
      <c r="V24" s="118"/>
      <c r="W24" s="119"/>
      <c r="X24" s="119"/>
      <c r="Y24" s="119"/>
      <c r="Z24" s="119"/>
      <c r="AA24" s="119"/>
      <c r="AB24" s="119"/>
      <c r="AC24" s="115"/>
      <c r="AD24" s="115"/>
      <c r="AE24" s="115"/>
      <c r="AF24" s="120"/>
      <c r="AG24" s="120"/>
      <c r="AH24" s="120"/>
      <c r="AI24" s="49">
        <f t="shared" si="0"/>
        <v>0</v>
      </c>
    </row>
    <row r="25" spans="1:35" ht="14.25" customHeight="1" x14ac:dyDescent="0.3">
      <c r="A25" s="30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116"/>
      <c r="R25" s="117"/>
      <c r="S25" s="117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49">
        <f t="shared" si="0"/>
        <v>0</v>
      </c>
    </row>
    <row r="26" spans="1:35" ht="14.25" customHeight="1" x14ac:dyDescent="0.3">
      <c r="A26" s="30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112"/>
      <c r="R26" s="113"/>
      <c r="S26" s="113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49">
        <f t="shared" si="0"/>
        <v>0</v>
      </c>
    </row>
    <row r="27" spans="1:35" ht="14.25" customHeight="1" x14ac:dyDescent="0.3">
      <c r="A27" s="30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112"/>
      <c r="R27" s="113"/>
      <c r="S27" s="113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49">
        <f t="shared" si="0"/>
        <v>0</v>
      </c>
    </row>
    <row r="28" spans="1:35" ht="14.25" customHeight="1" x14ac:dyDescent="0.3">
      <c r="A28" s="30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112"/>
      <c r="R28" s="113"/>
      <c r="S28" s="113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49">
        <f t="shared" si="0"/>
        <v>0</v>
      </c>
    </row>
    <row r="29" spans="1:35" ht="14.25" customHeight="1" x14ac:dyDescent="0.3">
      <c r="A29" s="30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112"/>
      <c r="R29" s="113"/>
      <c r="S29" s="113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49">
        <f t="shared" si="0"/>
        <v>0</v>
      </c>
    </row>
    <row r="30" spans="1:35" ht="14.25" customHeight="1" x14ac:dyDescent="0.3">
      <c r="A30" s="30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112"/>
      <c r="R30" s="113"/>
      <c r="S30" s="113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49">
        <f t="shared" si="0"/>
        <v>0</v>
      </c>
    </row>
    <row r="31" spans="1:35" ht="14.25" customHeight="1" x14ac:dyDescent="0.3">
      <c r="A31" s="30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112"/>
      <c r="R31" s="113"/>
      <c r="S31" s="113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49">
        <f t="shared" si="0"/>
        <v>0</v>
      </c>
    </row>
    <row r="32" spans="1:35" ht="14.25" customHeight="1" x14ac:dyDescent="0.3">
      <c r="A32" s="30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112"/>
      <c r="R32" s="113"/>
      <c r="S32" s="113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49">
        <f t="shared" si="0"/>
        <v>0</v>
      </c>
    </row>
    <row r="33" spans="1:35" ht="14.25" customHeight="1" x14ac:dyDescent="0.3">
      <c r="A33" s="30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112"/>
      <c r="R33" s="113"/>
      <c r="S33" s="113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49">
        <f t="shared" si="0"/>
        <v>0</v>
      </c>
    </row>
    <row r="34" spans="1:35" ht="14.25" customHeight="1" x14ac:dyDescent="0.3">
      <c r="A34" s="30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112"/>
      <c r="R34" s="113"/>
      <c r="S34" s="113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49">
        <f t="shared" si="0"/>
        <v>0</v>
      </c>
    </row>
    <row r="35" spans="1:35" ht="14.25" customHeight="1" x14ac:dyDescent="0.3">
      <c r="A35" s="30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112"/>
      <c r="R35" s="113"/>
      <c r="S35" s="113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49">
        <f t="shared" si="0"/>
        <v>0</v>
      </c>
    </row>
    <row r="36" spans="1:35" ht="14.25" customHeight="1" x14ac:dyDescent="0.3">
      <c r="A36" s="30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112"/>
      <c r="R36" s="113"/>
      <c r="S36" s="113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49">
        <f t="shared" si="0"/>
        <v>0</v>
      </c>
    </row>
    <row r="37" spans="1:35" ht="14.25" customHeight="1" x14ac:dyDescent="0.3">
      <c r="A37" s="30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112"/>
      <c r="R37" s="113"/>
      <c r="S37" s="113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35"/>
    </row>
    <row r="38" spans="1:35" ht="16.5" customHeight="1" x14ac:dyDescent="0.3">
      <c r="A38" s="30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112"/>
      <c r="R38" s="113"/>
      <c r="S38" s="113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35"/>
    </row>
    <row r="39" spans="1:35" ht="16.5" customHeight="1" x14ac:dyDescent="0.3">
      <c r="A39" s="30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112"/>
      <c r="R39" s="113"/>
      <c r="S39" s="113"/>
      <c r="T39" s="114"/>
      <c r="U39" s="114"/>
      <c r="V39" s="114"/>
      <c r="W39" s="114"/>
      <c r="X39" s="114"/>
      <c r="Y39" s="114"/>
      <c r="Z39" s="114"/>
      <c r="AA39" s="114"/>
      <c r="AB39" s="114"/>
      <c r="AC39" s="114"/>
      <c r="AD39" s="114"/>
      <c r="AE39" s="114"/>
      <c r="AF39" s="114"/>
      <c r="AG39" s="114"/>
      <c r="AH39" s="114"/>
      <c r="AI39" s="35"/>
    </row>
    <row r="40" spans="1:35" ht="16.5" customHeight="1" x14ac:dyDescent="0.3">
      <c r="A40" s="30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112"/>
      <c r="R40" s="113"/>
      <c r="S40" s="113"/>
      <c r="T40" s="114"/>
      <c r="U40" s="114"/>
      <c r="V40" s="114"/>
      <c r="W40" s="114"/>
      <c r="X40" s="114"/>
      <c r="Y40" s="114"/>
      <c r="Z40" s="114"/>
      <c r="AA40" s="114"/>
      <c r="AB40" s="114"/>
      <c r="AC40" s="114"/>
      <c r="AD40" s="114"/>
      <c r="AE40" s="114"/>
      <c r="AF40" s="114"/>
      <c r="AG40" s="114"/>
      <c r="AH40" s="114"/>
      <c r="AI40" s="35"/>
    </row>
    <row r="41" spans="1:35" ht="16.5" customHeight="1" x14ac:dyDescent="0.3">
      <c r="A41" s="30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112"/>
      <c r="R41" s="113"/>
      <c r="S41" s="113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35"/>
    </row>
    <row r="42" spans="1:35" ht="16.5" customHeight="1" thickBot="1" x14ac:dyDescent="0.35">
      <c r="A42" s="36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109"/>
      <c r="R42" s="110"/>
      <c r="S42" s="110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38"/>
    </row>
    <row r="43" spans="1:35" ht="16.5" customHeight="1" x14ac:dyDescent="0.3">
      <c r="A43" s="30"/>
      <c r="B43" s="39" t="s">
        <v>64</v>
      </c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1"/>
      <c r="Q43" s="94" t="s">
        <v>65</v>
      </c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6"/>
      <c r="AG43" s="97">
        <f>SUM(AI13:AI42)</f>
        <v>389.1</v>
      </c>
      <c r="AH43" s="98"/>
      <c r="AI43" s="99"/>
    </row>
    <row r="44" spans="1:35" ht="16.5" customHeight="1" thickBot="1" x14ac:dyDescent="0.35">
      <c r="A44" s="100"/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31"/>
      <c r="Q44" s="102" t="s">
        <v>66</v>
      </c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4"/>
      <c r="AG44" s="105">
        <f>+AG43</f>
        <v>389.1</v>
      </c>
      <c r="AH44" s="106"/>
      <c r="AI44" s="107"/>
    </row>
    <row r="45" spans="1:35" ht="16.5" customHeight="1" x14ac:dyDescent="0.3">
      <c r="A45" s="30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31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2"/>
    </row>
    <row r="46" spans="1:35" ht="16.5" customHeight="1" x14ac:dyDescent="0.3">
      <c r="A46" s="30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2"/>
    </row>
    <row r="47" spans="1:35" ht="16.5" customHeight="1" x14ac:dyDescent="0.3">
      <c r="A47" s="30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2"/>
    </row>
    <row r="48" spans="1:35" ht="16.5" customHeight="1" x14ac:dyDescent="0.3">
      <c r="A48" s="30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2"/>
    </row>
    <row r="49" spans="1:35" ht="16.5" customHeight="1" x14ac:dyDescent="0.3">
      <c r="A49" s="30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2"/>
    </row>
    <row r="50" spans="1:35" ht="16.5" customHeight="1" x14ac:dyDescent="0.3">
      <c r="A50" s="30"/>
      <c r="B50" s="31" t="s">
        <v>67</v>
      </c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 t="s">
        <v>68</v>
      </c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 t="s">
        <v>69</v>
      </c>
      <c r="Z50" s="31"/>
      <c r="AA50" s="31"/>
      <c r="AB50" s="31"/>
      <c r="AC50" s="31"/>
      <c r="AD50" s="31"/>
      <c r="AE50" s="31"/>
      <c r="AF50" s="31"/>
      <c r="AG50" s="31"/>
      <c r="AH50" s="31"/>
      <c r="AI50" s="32"/>
    </row>
    <row r="51" spans="1:35" ht="16.5" customHeight="1" x14ac:dyDescent="0.3">
      <c r="A51" s="30"/>
      <c r="B51" s="43"/>
      <c r="C51" s="43"/>
      <c r="D51" s="43"/>
      <c r="E51" s="43"/>
      <c r="F51" s="43"/>
      <c r="G51" s="43"/>
      <c r="H51" s="43"/>
      <c r="I51" s="31"/>
      <c r="J51" s="31"/>
      <c r="K51" s="31"/>
      <c r="L51" s="31"/>
      <c r="M51" s="43"/>
      <c r="N51" s="43"/>
      <c r="O51" s="43"/>
      <c r="P51" s="43"/>
      <c r="Q51" s="43"/>
      <c r="R51" s="43"/>
      <c r="S51" s="43"/>
      <c r="T51" s="43"/>
      <c r="U51" s="43"/>
      <c r="V51" s="31"/>
      <c r="W51" s="31"/>
      <c r="X51" s="31"/>
      <c r="Y51" s="43"/>
      <c r="Z51" s="43"/>
      <c r="AA51" s="43"/>
      <c r="AB51" s="43"/>
      <c r="AC51" s="43"/>
      <c r="AD51" s="43"/>
      <c r="AE51" s="43"/>
      <c r="AF51" s="43"/>
      <c r="AG51" s="43"/>
      <c r="AH51" s="31"/>
      <c r="AI51" s="32"/>
    </row>
    <row r="52" spans="1:35" ht="16.5" customHeight="1" x14ac:dyDescent="0.3">
      <c r="A52" s="44"/>
      <c r="B52" s="45" t="s">
        <v>70</v>
      </c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 t="s">
        <v>71</v>
      </c>
      <c r="N52" s="45"/>
      <c r="O52" s="31"/>
      <c r="P52" s="31"/>
      <c r="Q52" s="31"/>
      <c r="R52" s="31"/>
      <c r="S52" s="31"/>
      <c r="T52" s="31"/>
      <c r="U52" s="46"/>
      <c r="V52" s="46"/>
      <c r="W52" s="46"/>
      <c r="X52" s="46"/>
      <c r="Y52" s="45" t="s">
        <v>72</v>
      </c>
      <c r="Z52" s="45"/>
      <c r="AA52" s="31"/>
      <c r="AB52" s="31"/>
      <c r="AC52" s="31"/>
      <c r="AD52" s="31"/>
      <c r="AE52" s="31"/>
      <c r="AF52" s="31"/>
      <c r="AG52" s="46"/>
      <c r="AH52" s="31"/>
      <c r="AI52" s="32"/>
    </row>
    <row r="53" spans="1:35" ht="13" x14ac:dyDescent="0.3">
      <c r="A53" s="30"/>
      <c r="B53" s="108" t="s">
        <v>73</v>
      </c>
      <c r="C53" s="108"/>
      <c r="D53" s="108"/>
      <c r="E53" s="108"/>
      <c r="F53" s="108"/>
      <c r="G53" s="108"/>
      <c r="H53" s="108"/>
      <c r="I53" s="31"/>
      <c r="J53" s="31"/>
      <c r="K53" s="31"/>
      <c r="L53" s="31"/>
      <c r="M53" s="108" t="s">
        <v>73</v>
      </c>
      <c r="N53" s="108"/>
      <c r="O53" s="108"/>
      <c r="P53" s="108"/>
      <c r="Q53" s="108"/>
      <c r="R53" s="108"/>
      <c r="S53" s="108"/>
      <c r="T53" s="108"/>
      <c r="U53" s="108"/>
      <c r="V53" s="31"/>
      <c r="W53" s="31"/>
      <c r="X53" s="31"/>
      <c r="Y53" s="101" t="s">
        <v>74</v>
      </c>
      <c r="Z53" s="101"/>
      <c r="AA53" s="101"/>
      <c r="AB53" s="101"/>
      <c r="AC53" s="101"/>
      <c r="AD53" s="101"/>
      <c r="AE53" s="101"/>
      <c r="AF53" s="101"/>
      <c r="AG53" s="101"/>
      <c r="AH53" s="31"/>
      <c r="AI53" s="32"/>
    </row>
    <row r="54" spans="1:35" ht="20.25" customHeight="1" thickBot="1" x14ac:dyDescent="0.35">
      <c r="A54" s="36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47"/>
    </row>
  </sheetData>
  <mergeCells count="226">
    <mergeCell ref="A1:F4"/>
    <mergeCell ref="G1:AA3"/>
    <mergeCell ref="AB1:AE1"/>
    <mergeCell ref="AF1:AI1"/>
    <mergeCell ref="AB2:AE3"/>
    <mergeCell ref="AF2:AI3"/>
    <mergeCell ref="G4:AA4"/>
    <mergeCell ref="AB4:AE4"/>
    <mergeCell ref="AF4:AI4"/>
    <mergeCell ref="D9:E9"/>
    <mergeCell ref="F9:I9"/>
    <mergeCell ref="J9:O9"/>
    <mergeCell ref="P9:S9"/>
    <mergeCell ref="T9:Y9"/>
    <mergeCell ref="Z9:AE9"/>
    <mergeCell ref="A5:AI5"/>
    <mergeCell ref="A6:AI6"/>
    <mergeCell ref="A7:D7"/>
    <mergeCell ref="E7:AI7"/>
    <mergeCell ref="A8:C8"/>
    <mergeCell ref="D8:O8"/>
    <mergeCell ref="P8:R8"/>
    <mergeCell ref="S8:Y8"/>
    <mergeCell ref="Z8:AD8"/>
    <mergeCell ref="AE8:AI8"/>
    <mergeCell ref="AF9:AI9"/>
    <mergeCell ref="Q11:S12"/>
    <mergeCell ref="T11:V11"/>
    <mergeCell ref="W11:Y11"/>
    <mergeCell ref="Z11:AB11"/>
    <mergeCell ref="AC11:AE11"/>
    <mergeCell ref="AF11:AH11"/>
    <mergeCell ref="AI11:AI12"/>
    <mergeCell ref="T12:V12"/>
    <mergeCell ref="W12:Y12"/>
    <mergeCell ref="Z12:AB12"/>
    <mergeCell ref="AC12:AE12"/>
    <mergeCell ref="AF12:AH12"/>
    <mergeCell ref="Q13:S13"/>
    <mergeCell ref="T13:V13"/>
    <mergeCell ref="W13:Y13"/>
    <mergeCell ref="Z13:AB13"/>
    <mergeCell ref="AC13:AE13"/>
    <mergeCell ref="AF13:AH13"/>
    <mergeCell ref="Q15:S15"/>
    <mergeCell ref="T15:V15"/>
    <mergeCell ref="W15:Y15"/>
    <mergeCell ref="Z15:AB15"/>
    <mergeCell ref="AC15:AE15"/>
    <mergeCell ref="AF15:AH15"/>
    <mergeCell ref="Q14:S14"/>
    <mergeCell ref="T14:V14"/>
    <mergeCell ref="W14:Y14"/>
    <mergeCell ref="Z14:AB14"/>
    <mergeCell ref="AC14:AE14"/>
    <mergeCell ref="AF14:AH14"/>
    <mergeCell ref="Q17:S17"/>
    <mergeCell ref="T17:V17"/>
    <mergeCell ref="W17:Y17"/>
    <mergeCell ref="Z17:AB17"/>
    <mergeCell ref="AC17:AE17"/>
    <mergeCell ref="AF17:AH17"/>
    <mergeCell ref="Q16:S16"/>
    <mergeCell ref="T16:V16"/>
    <mergeCell ref="W16:Y16"/>
    <mergeCell ref="Z16:AB16"/>
    <mergeCell ref="AC16:AE16"/>
    <mergeCell ref="AF16:AH16"/>
    <mergeCell ref="Q19:S19"/>
    <mergeCell ref="T19:V19"/>
    <mergeCell ref="W19:Y19"/>
    <mergeCell ref="Z19:AB19"/>
    <mergeCell ref="AC19:AE19"/>
    <mergeCell ref="AF19:AH19"/>
    <mergeCell ref="Q18:S18"/>
    <mergeCell ref="T18:V18"/>
    <mergeCell ref="W18:Y18"/>
    <mergeCell ref="Z18:AB18"/>
    <mergeCell ref="AC18:AE18"/>
    <mergeCell ref="AF18:AH18"/>
    <mergeCell ref="Q21:S21"/>
    <mergeCell ref="T21:V21"/>
    <mergeCell ref="W21:Y21"/>
    <mergeCell ref="Z21:AB21"/>
    <mergeCell ref="AC21:AE21"/>
    <mergeCell ref="AF21:AH21"/>
    <mergeCell ref="Q20:S20"/>
    <mergeCell ref="T20:V20"/>
    <mergeCell ref="W20:Y20"/>
    <mergeCell ref="Z20:AB20"/>
    <mergeCell ref="AC20:AE20"/>
    <mergeCell ref="AF20:AH20"/>
    <mergeCell ref="Q23:S23"/>
    <mergeCell ref="T23:V23"/>
    <mergeCell ref="W23:Y23"/>
    <mergeCell ref="Z23:AB23"/>
    <mergeCell ref="AC23:AE23"/>
    <mergeCell ref="AF23:AH23"/>
    <mergeCell ref="Q22:S22"/>
    <mergeCell ref="T22:V22"/>
    <mergeCell ref="W22:Y22"/>
    <mergeCell ref="Z22:AB22"/>
    <mergeCell ref="AC22:AE22"/>
    <mergeCell ref="AF22:AH22"/>
    <mergeCell ref="Q25:S25"/>
    <mergeCell ref="T25:V25"/>
    <mergeCell ref="W25:Y25"/>
    <mergeCell ref="Z25:AB25"/>
    <mergeCell ref="AC25:AE25"/>
    <mergeCell ref="AF25:AH25"/>
    <mergeCell ref="Q24:S24"/>
    <mergeCell ref="T24:V24"/>
    <mergeCell ref="W24:Y24"/>
    <mergeCell ref="Z24:AB24"/>
    <mergeCell ref="AC24:AE24"/>
    <mergeCell ref="AF24:AH24"/>
    <mergeCell ref="Q27:S27"/>
    <mergeCell ref="T27:V27"/>
    <mergeCell ref="W27:Y27"/>
    <mergeCell ref="Z27:AB27"/>
    <mergeCell ref="AC27:AE27"/>
    <mergeCell ref="AF27:AH27"/>
    <mergeCell ref="Q26:S26"/>
    <mergeCell ref="T26:V26"/>
    <mergeCell ref="W26:Y26"/>
    <mergeCell ref="Z26:AB26"/>
    <mergeCell ref="AC26:AE26"/>
    <mergeCell ref="AF26:AH26"/>
    <mergeCell ref="Q29:S29"/>
    <mergeCell ref="T29:V29"/>
    <mergeCell ref="W29:Y29"/>
    <mergeCell ref="Z29:AB29"/>
    <mergeCell ref="AC29:AE29"/>
    <mergeCell ref="AF29:AH29"/>
    <mergeCell ref="Q28:S28"/>
    <mergeCell ref="T28:V28"/>
    <mergeCell ref="W28:Y28"/>
    <mergeCell ref="Z28:AB28"/>
    <mergeCell ref="AC28:AE28"/>
    <mergeCell ref="AF28:AH28"/>
    <mergeCell ref="Q31:S31"/>
    <mergeCell ref="T31:V31"/>
    <mergeCell ref="W31:Y31"/>
    <mergeCell ref="Z31:AB31"/>
    <mergeCell ref="AC31:AE31"/>
    <mergeCell ref="AF31:AH31"/>
    <mergeCell ref="Q30:S30"/>
    <mergeCell ref="T30:V30"/>
    <mergeCell ref="W30:Y30"/>
    <mergeCell ref="Z30:AB30"/>
    <mergeCell ref="AC30:AE30"/>
    <mergeCell ref="AF30:AH30"/>
    <mergeCell ref="Q33:S33"/>
    <mergeCell ref="T33:V33"/>
    <mergeCell ref="W33:Y33"/>
    <mergeCell ref="Z33:AB33"/>
    <mergeCell ref="AC33:AE33"/>
    <mergeCell ref="AF33:AH33"/>
    <mergeCell ref="Q32:S32"/>
    <mergeCell ref="T32:V32"/>
    <mergeCell ref="W32:Y32"/>
    <mergeCell ref="Z32:AB32"/>
    <mergeCell ref="AC32:AE32"/>
    <mergeCell ref="AF32:AH32"/>
    <mergeCell ref="Q35:S35"/>
    <mergeCell ref="T35:V35"/>
    <mergeCell ref="W35:Y35"/>
    <mergeCell ref="Z35:AB35"/>
    <mergeCell ref="AC35:AE35"/>
    <mergeCell ref="AF35:AH35"/>
    <mergeCell ref="Q34:S34"/>
    <mergeCell ref="T34:V34"/>
    <mergeCell ref="W34:Y34"/>
    <mergeCell ref="Z34:AB34"/>
    <mergeCell ref="AC34:AE34"/>
    <mergeCell ref="AF34:AH34"/>
    <mergeCell ref="Q37:S37"/>
    <mergeCell ref="T37:V37"/>
    <mergeCell ref="W37:Y37"/>
    <mergeCell ref="Z37:AB37"/>
    <mergeCell ref="AC37:AE37"/>
    <mergeCell ref="AF37:AH37"/>
    <mergeCell ref="Q36:S36"/>
    <mergeCell ref="T36:V36"/>
    <mergeCell ref="W36:Y36"/>
    <mergeCell ref="Z36:AB36"/>
    <mergeCell ref="AC36:AE36"/>
    <mergeCell ref="AF36:AH36"/>
    <mergeCell ref="Q39:S39"/>
    <mergeCell ref="T39:V39"/>
    <mergeCell ref="W39:Y39"/>
    <mergeCell ref="Z39:AB39"/>
    <mergeCell ref="AC39:AE39"/>
    <mergeCell ref="AF39:AH39"/>
    <mergeCell ref="Q38:S38"/>
    <mergeCell ref="T38:V38"/>
    <mergeCell ref="W38:Y38"/>
    <mergeCell ref="Z38:AB38"/>
    <mergeCell ref="AC38:AE38"/>
    <mergeCell ref="AF38:AH38"/>
    <mergeCell ref="Q41:S41"/>
    <mergeCell ref="T41:V41"/>
    <mergeCell ref="W41:Y41"/>
    <mergeCell ref="Z41:AB41"/>
    <mergeCell ref="AC41:AE41"/>
    <mergeCell ref="AF41:AH41"/>
    <mergeCell ref="Q40:S40"/>
    <mergeCell ref="T40:V40"/>
    <mergeCell ref="W40:Y40"/>
    <mergeCell ref="Z40:AB40"/>
    <mergeCell ref="AC40:AE40"/>
    <mergeCell ref="AF40:AH40"/>
    <mergeCell ref="Q43:AF43"/>
    <mergeCell ref="AG43:AI43"/>
    <mergeCell ref="A44:O44"/>
    <mergeCell ref="Q44:AF44"/>
    <mergeCell ref="AG44:AI44"/>
    <mergeCell ref="B53:H53"/>
    <mergeCell ref="M53:U53"/>
    <mergeCell ref="Y53:AG53"/>
    <mergeCell ref="Q42:S42"/>
    <mergeCell ref="T42:V42"/>
    <mergeCell ref="W42:Y42"/>
    <mergeCell ref="Z42:AB42"/>
    <mergeCell ref="AC42:AE42"/>
    <mergeCell ref="AF42:AH42"/>
  </mergeCells>
  <printOptions horizontalCentered="1" verticalCentered="1"/>
  <pageMargins left="0" right="0" top="0" bottom="0" header="0" footer="0.59055118110236227"/>
  <pageSetup scale="55" orientation="landscape" r:id="rId1"/>
  <headerFooter alignWithMargins="0">
    <oddFooter>&amp;L&amp;"Arial,Normal"&amp;8 1010-f-F-GCT-70-V2&amp;C&amp;"Arial,Normal"&amp;8&amp;P de &amp;N&amp;R&amp;"Arial,Normal"&amp;8Aprobado: 16-08-2016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564D2-9CF6-4AC5-BBF3-AA792B84FDE7}">
  <sheetPr>
    <tabColor rgb="FF92D050"/>
    <pageSetUpPr fitToPage="1"/>
  </sheetPr>
  <dimension ref="A1:AQ54"/>
  <sheetViews>
    <sheetView showGridLines="0" view="pageBreakPreview" topLeftCell="A4" zoomScale="70" zoomScaleNormal="100" zoomScaleSheetLayoutView="70" workbookViewId="0">
      <selection activeCell="N26" sqref="N26"/>
    </sheetView>
  </sheetViews>
  <sheetFormatPr baseColWidth="10" defaultColWidth="11.453125" defaultRowHeight="16.5" customHeight="1" x14ac:dyDescent="0.25"/>
  <cols>
    <col min="1" max="1" width="8.6328125" style="15" customWidth="1"/>
    <col min="2" max="2" width="14" style="15" customWidth="1"/>
    <col min="3" max="4" width="8.6328125" style="15" customWidth="1"/>
    <col min="5" max="5" width="5.6328125" style="15" customWidth="1"/>
    <col min="6" max="9" width="8.6328125" style="15" customWidth="1"/>
    <col min="10" max="16" width="5.6328125" style="15" customWidth="1"/>
    <col min="17" max="18" width="11.6328125" style="15" customWidth="1"/>
    <col min="19" max="19" width="12.36328125" style="15" customWidth="1"/>
    <col min="20" max="34" width="4.6328125" style="15" customWidth="1"/>
    <col min="35" max="35" width="12.6328125" style="15" customWidth="1"/>
    <col min="36" max="36" width="3.453125" style="15" customWidth="1"/>
    <col min="37" max="37" width="12.453125" style="15" customWidth="1"/>
    <col min="38" max="39" width="3.453125" style="15" customWidth="1"/>
    <col min="40" max="40" width="8.453125" style="15" customWidth="1"/>
    <col min="41" max="16384" width="11.453125" style="15"/>
  </cols>
  <sheetData>
    <row r="1" spans="1:43" ht="29.25" customHeight="1" x14ac:dyDescent="0.4">
      <c r="A1" s="166"/>
      <c r="B1" s="167"/>
      <c r="C1" s="167"/>
      <c r="D1" s="167"/>
      <c r="E1" s="167"/>
      <c r="F1" s="167"/>
      <c r="G1" s="170" t="s">
        <v>37</v>
      </c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171" t="s">
        <v>38</v>
      </c>
      <c r="AC1" s="172"/>
      <c r="AD1" s="172"/>
      <c r="AE1" s="172"/>
      <c r="AF1" s="173" t="s">
        <v>39</v>
      </c>
      <c r="AG1" s="173"/>
      <c r="AH1" s="173"/>
      <c r="AI1" s="174"/>
    </row>
    <row r="2" spans="1:43" ht="24" customHeight="1" x14ac:dyDescent="0.3">
      <c r="A2" s="168"/>
      <c r="B2" s="169"/>
      <c r="C2" s="169"/>
      <c r="D2" s="169"/>
      <c r="E2" s="169"/>
      <c r="F2" s="169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5" t="s">
        <v>40</v>
      </c>
      <c r="AC2" s="176"/>
      <c r="AD2" s="176"/>
      <c r="AE2" s="177"/>
      <c r="AF2" s="181">
        <v>1</v>
      </c>
      <c r="AG2" s="182"/>
      <c r="AH2" s="182"/>
      <c r="AI2" s="183"/>
      <c r="AJ2" s="16"/>
      <c r="AK2" s="16"/>
      <c r="AL2" s="16"/>
      <c r="AM2" s="16"/>
      <c r="AN2" s="16"/>
      <c r="AO2" s="16"/>
      <c r="AP2" s="16"/>
      <c r="AQ2" s="16"/>
    </row>
    <row r="3" spans="1:43" ht="5.25" customHeight="1" x14ac:dyDescent="0.3">
      <c r="A3" s="168"/>
      <c r="B3" s="169"/>
      <c r="C3" s="169"/>
      <c r="D3" s="169"/>
      <c r="E3" s="169"/>
      <c r="F3" s="169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8"/>
      <c r="AC3" s="179"/>
      <c r="AD3" s="179"/>
      <c r="AE3" s="180"/>
      <c r="AF3" s="184"/>
      <c r="AG3" s="185"/>
      <c r="AH3" s="185"/>
      <c r="AI3" s="186"/>
      <c r="AJ3" s="16"/>
      <c r="AK3" s="16"/>
      <c r="AL3" s="16"/>
      <c r="AM3" s="16"/>
      <c r="AN3" s="16"/>
      <c r="AO3" s="16"/>
      <c r="AP3" s="16"/>
      <c r="AQ3" s="16"/>
    </row>
    <row r="4" spans="1:43" ht="32.25" customHeight="1" x14ac:dyDescent="0.4">
      <c r="A4" s="168"/>
      <c r="B4" s="169"/>
      <c r="C4" s="169"/>
      <c r="D4" s="169"/>
      <c r="E4" s="169"/>
      <c r="F4" s="169"/>
      <c r="G4" s="187" t="s">
        <v>41</v>
      </c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77" t="s">
        <v>42</v>
      </c>
      <c r="AC4" s="188"/>
      <c r="AD4" s="188"/>
      <c r="AE4" s="188"/>
      <c r="AF4" s="189">
        <v>45302</v>
      </c>
      <c r="AG4" s="190"/>
      <c r="AH4" s="190"/>
      <c r="AI4" s="191"/>
      <c r="AJ4" s="16"/>
      <c r="AK4" s="16"/>
      <c r="AL4" s="16"/>
      <c r="AM4" s="16"/>
      <c r="AN4" s="16"/>
      <c r="AO4" s="16"/>
      <c r="AP4" s="16"/>
      <c r="AQ4" s="16"/>
    </row>
    <row r="5" spans="1:43" ht="22.5" customHeight="1" thickBot="1" x14ac:dyDescent="0.35">
      <c r="A5" s="150"/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151"/>
      <c r="AI5" s="152"/>
      <c r="AJ5" s="16"/>
      <c r="AK5" s="16"/>
      <c r="AL5" s="16"/>
      <c r="AM5" s="16"/>
      <c r="AN5" s="16"/>
      <c r="AO5" s="16"/>
      <c r="AP5" s="16"/>
      <c r="AQ5" s="16"/>
    </row>
    <row r="6" spans="1:43" ht="39.75" customHeight="1" x14ac:dyDescent="0.3">
      <c r="A6" s="153" t="s">
        <v>43</v>
      </c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5"/>
      <c r="AJ6" s="16"/>
      <c r="AK6" s="16"/>
      <c r="AL6" s="16"/>
      <c r="AM6" s="16"/>
      <c r="AN6" s="16"/>
      <c r="AO6" s="16"/>
      <c r="AP6" s="16"/>
      <c r="AQ6" s="16"/>
    </row>
    <row r="7" spans="1:43" ht="33" customHeight="1" x14ac:dyDescent="0.3">
      <c r="A7" s="156" t="s">
        <v>44</v>
      </c>
      <c r="B7" s="156"/>
      <c r="C7" s="156"/>
      <c r="D7" s="156"/>
      <c r="E7" s="157" t="s">
        <v>45</v>
      </c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Q7" s="16"/>
    </row>
    <row r="8" spans="1:43" ht="53.4" customHeight="1" thickBot="1" x14ac:dyDescent="0.35">
      <c r="A8" s="158" t="s">
        <v>46</v>
      </c>
      <c r="B8" s="159"/>
      <c r="C8" s="159"/>
      <c r="D8" s="160" t="s">
        <v>81</v>
      </c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2"/>
      <c r="P8" s="163" t="s">
        <v>47</v>
      </c>
      <c r="Q8" s="164"/>
      <c r="R8" s="164"/>
      <c r="S8" s="165"/>
      <c r="T8" s="161"/>
      <c r="U8" s="161"/>
      <c r="V8" s="161"/>
      <c r="W8" s="161"/>
      <c r="X8" s="161"/>
      <c r="Y8" s="162"/>
      <c r="Z8" s="158" t="s">
        <v>48</v>
      </c>
      <c r="AA8" s="159"/>
      <c r="AB8" s="159"/>
      <c r="AC8" s="159"/>
      <c r="AD8" s="159"/>
      <c r="AE8" s="165"/>
      <c r="AF8" s="161"/>
      <c r="AG8" s="161"/>
      <c r="AH8" s="161"/>
      <c r="AI8" s="162"/>
      <c r="AJ8" s="17"/>
      <c r="AK8" s="17"/>
      <c r="AL8" s="17"/>
      <c r="AM8" s="17"/>
      <c r="AN8" s="17"/>
      <c r="AO8" s="17"/>
      <c r="AP8" s="17"/>
      <c r="AQ8" s="16"/>
    </row>
    <row r="9" spans="1:43" ht="27.65" customHeight="1" thickBot="1" x14ac:dyDescent="0.35">
      <c r="A9" s="18" t="s">
        <v>49</v>
      </c>
      <c r="B9" s="19"/>
      <c r="C9" s="20" t="s">
        <v>50</v>
      </c>
      <c r="D9" s="140" t="s">
        <v>6</v>
      </c>
      <c r="E9" s="141"/>
      <c r="F9" s="142" t="s">
        <v>51</v>
      </c>
      <c r="G9" s="143"/>
      <c r="H9" s="143"/>
      <c r="I9" s="143"/>
      <c r="J9" s="144"/>
      <c r="K9" s="144"/>
      <c r="L9" s="144"/>
      <c r="M9" s="144"/>
      <c r="N9" s="144"/>
      <c r="O9" s="145"/>
      <c r="P9" s="146" t="s">
        <v>52</v>
      </c>
      <c r="Q9" s="147"/>
      <c r="R9" s="147"/>
      <c r="S9" s="147"/>
      <c r="T9" s="144"/>
      <c r="U9" s="144"/>
      <c r="V9" s="144"/>
      <c r="W9" s="144"/>
      <c r="X9" s="144"/>
      <c r="Y9" s="145"/>
      <c r="Z9" s="148" t="s">
        <v>53</v>
      </c>
      <c r="AA9" s="149"/>
      <c r="AB9" s="149"/>
      <c r="AC9" s="149"/>
      <c r="AD9" s="149"/>
      <c r="AE9" s="149"/>
      <c r="AF9" s="144"/>
      <c r="AG9" s="144"/>
      <c r="AH9" s="144"/>
      <c r="AI9" s="145"/>
      <c r="AJ9" s="21"/>
      <c r="AK9" s="21"/>
      <c r="AL9" s="16"/>
      <c r="AM9" s="16"/>
      <c r="AN9" s="16"/>
      <c r="AO9" s="16"/>
    </row>
    <row r="10" spans="1:43" ht="14.25" customHeight="1" thickBot="1" x14ac:dyDescent="0.35">
      <c r="A10" s="22"/>
      <c r="B10" s="23"/>
      <c r="C10" s="23"/>
      <c r="D10" s="23"/>
      <c r="E10" s="23"/>
      <c r="F10" s="23"/>
      <c r="G10" s="23"/>
      <c r="H10" s="23"/>
      <c r="I10" s="23"/>
      <c r="J10" s="23"/>
      <c r="K10" s="24"/>
      <c r="L10" s="25"/>
      <c r="M10" s="25"/>
      <c r="N10" s="25"/>
      <c r="O10" s="25"/>
      <c r="P10" s="25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7"/>
      <c r="AJ10" s="16"/>
      <c r="AK10" s="16"/>
      <c r="AL10" s="16"/>
      <c r="AM10" s="16"/>
      <c r="AN10" s="16"/>
      <c r="AO10" s="16"/>
    </row>
    <row r="11" spans="1:43" ht="14.25" customHeight="1" x14ac:dyDescent="0.3">
      <c r="A11" s="22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9"/>
      <c r="Q11" s="135" t="s">
        <v>54</v>
      </c>
      <c r="R11" s="135"/>
      <c r="S11" s="135"/>
      <c r="T11" s="137" t="s">
        <v>55</v>
      </c>
      <c r="U11" s="137"/>
      <c r="V11" s="137"/>
      <c r="W11" s="137" t="s">
        <v>56</v>
      </c>
      <c r="X11" s="137"/>
      <c r="Y11" s="137"/>
      <c r="Z11" s="137" t="s">
        <v>57</v>
      </c>
      <c r="AA11" s="137"/>
      <c r="AB11" s="137"/>
      <c r="AC11" s="137" t="s">
        <v>58</v>
      </c>
      <c r="AD11" s="137"/>
      <c r="AE11" s="137"/>
      <c r="AF11" s="137" t="s">
        <v>59</v>
      </c>
      <c r="AG11" s="137"/>
      <c r="AH11" s="137"/>
      <c r="AI11" s="138" t="s">
        <v>60</v>
      </c>
    </row>
    <row r="12" spans="1:43" ht="14.25" customHeight="1" thickBot="1" x14ac:dyDescent="0.35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2"/>
      <c r="Q12" s="136"/>
      <c r="R12" s="136"/>
      <c r="S12" s="136"/>
      <c r="T12" s="111" t="s">
        <v>61</v>
      </c>
      <c r="U12" s="111"/>
      <c r="V12" s="111"/>
      <c r="W12" s="111" t="s">
        <v>61</v>
      </c>
      <c r="X12" s="111"/>
      <c r="Y12" s="111"/>
      <c r="Z12" s="111" t="s">
        <v>61</v>
      </c>
      <c r="AA12" s="111"/>
      <c r="AB12" s="111"/>
      <c r="AC12" s="111" t="s">
        <v>62</v>
      </c>
      <c r="AD12" s="111"/>
      <c r="AE12" s="111"/>
      <c r="AF12" s="111" t="s">
        <v>63</v>
      </c>
      <c r="AG12" s="111"/>
      <c r="AH12" s="111"/>
      <c r="AI12" s="139"/>
      <c r="AJ12" s="33"/>
      <c r="AK12" s="33"/>
      <c r="AL12" s="33"/>
      <c r="AM12" s="33"/>
      <c r="AN12" s="33"/>
      <c r="AO12" s="33"/>
    </row>
    <row r="13" spans="1:43" ht="14.25" customHeight="1" x14ac:dyDescent="0.3">
      <c r="A13" s="30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223" t="s">
        <v>82</v>
      </c>
      <c r="R13" s="224"/>
      <c r="S13" s="224"/>
      <c r="T13" s="130">
        <v>32.21</v>
      </c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>
        <v>4</v>
      </c>
      <c r="AG13" s="130"/>
      <c r="AH13" s="130"/>
      <c r="AI13" s="48">
        <f>+T13*AF13</f>
        <v>128.84</v>
      </c>
      <c r="AJ13" s="33"/>
      <c r="AK13" s="33"/>
      <c r="AL13" s="33"/>
      <c r="AM13" s="33"/>
      <c r="AN13" s="33"/>
      <c r="AO13" s="33"/>
    </row>
    <row r="14" spans="1:43" ht="15.75" customHeight="1" x14ac:dyDescent="0.3">
      <c r="A14" s="30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227" t="s">
        <v>87</v>
      </c>
      <c r="R14" s="228"/>
      <c r="S14" s="228"/>
      <c r="T14" s="120">
        <v>21.7</v>
      </c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>
        <v>2</v>
      </c>
      <c r="AG14" s="120"/>
      <c r="AH14" s="120"/>
      <c r="AI14" s="49">
        <f>+T14*AF14</f>
        <v>43.4</v>
      </c>
    </row>
    <row r="15" spans="1:43" ht="14.25" customHeight="1" x14ac:dyDescent="0.3">
      <c r="A15" s="30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225" t="s">
        <v>83</v>
      </c>
      <c r="R15" s="226"/>
      <c r="S15" s="226"/>
      <c r="T15" s="120"/>
      <c r="U15" s="120"/>
      <c r="V15" s="120"/>
      <c r="W15" s="120">
        <v>2.7</v>
      </c>
      <c r="X15" s="120"/>
      <c r="Y15" s="120"/>
      <c r="Z15" s="120"/>
      <c r="AA15" s="120"/>
      <c r="AB15" s="120"/>
      <c r="AC15" s="120"/>
      <c r="AD15" s="120"/>
      <c r="AE15" s="120"/>
      <c r="AF15" s="120">
        <v>45</v>
      </c>
      <c r="AG15" s="120"/>
      <c r="AH15" s="120"/>
      <c r="AI15" s="49">
        <f>+W15*AF15</f>
        <v>121.50000000000001</v>
      </c>
      <c r="AJ15" s="34"/>
      <c r="AK15" s="34"/>
      <c r="AL15" s="34"/>
      <c r="AM15" s="34"/>
      <c r="AN15" s="34"/>
      <c r="AO15" s="34"/>
    </row>
    <row r="16" spans="1:43" ht="14.25" customHeight="1" x14ac:dyDescent="0.3">
      <c r="A16" s="30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214" t="s">
        <v>88</v>
      </c>
      <c r="R16" s="215"/>
      <c r="S16" s="216"/>
      <c r="T16" s="120"/>
      <c r="U16" s="120"/>
      <c r="V16" s="120"/>
      <c r="W16" s="120"/>
      <c r="X16" s="120"/>
      <c r="Y16" s="120"/>
      <c r="Z16" s="120">
        <v>2</v>
      </c>
      <c r="AA16" s="120"/>
      <c r="AB16" s="120"/>
      <c r="AC16" s="120"/>
      <c r="AD16" s="120"/>
      <c r="AE16" s="120"/>
      <c r="AF16" s="120">
        <v>22</v>
      </c>
      <c r="AG16" s="120"/>
      <c r="AH16" s="120"/>
      <c r="AI16" s="49">
        <f>+Z16*AF16</f>
        <v>44</v>
      </c>
      <c r="AJ16" s="34"/>
      <c r="AK16" s="34"/>
      <c r="AL16" s="34"/>
      <c r="AM16" s="34"/>
      <c r="AN16" s="34"/>
      <c r="AO16" s="34"/>
    </row>
    <row r="17" spans="1:35" ht="14.25" customHeight="1" x14ac:dyDescent="0.3">
      <c r="A17" s="30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217"/>
      <c r="R17" s="218"/>
      <c r="S17" s="219"/>
      <c r="T17" s="118">
        <v>3.3</v>
      </c>
      <c r="U17" s="118"/>
      <c r="V17" s="118"/>
      <c r="W17" s="125"/>
      <c r="X17" s="125"/>
      <c r="Y17" s="125"/>
      <c r="Z17" s="118"/>
      <c r="AA17" s="118"/>
      <c r="AB17" s="118"/>
      <c r="AC17" s="115"/>
      <c r="AD17" s="115"/>
      <c r="AE17" s="115"/>
      <c r="AF17" s="118">
        <f>4*2</f>
        <v>8</v>
      </c>
      <c r="AG17" s="118"/>
      <c r="AH17" s="118"/>
      <c r="AI17" s="49">
        <f t="shared" ref="AI17:AI36" si="0">+T17*AF17</f>
        <v>26.4</v>
      </c>
    </row>
    <row r="18" spans="1:35" ht="14.25" customHeight="1" x14ac:dyDescent="0.3">
      <c r="A18" s="30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217"/>
      <c r="R18" s="218"/>
      <c r="S18" s="219"/>
      <c r="T18" s="118">
        <v>2.2999999999999998</v>
      </c>
      <c r="U18" s="118"/>
      <c r="V18" s="118"/>
      <c r="W18" s="119"/>
      <c r="X18" s="119"/>
      <c r="Y18" s="119"/>
      <c r="Z18" s="118"/>
      <c r="AA18" s="118"/>
      <c r="AB18" s="118"/>
      <c r="AC18" s="120"/>
      <c r="AD18" s="120"/>
      <c r="AE18" s="120"/>
      <c r="AF18" s="118">
        <f>2*2</f>
        <v>4</v>
      </c>
      <c r="AG18" s="118"/>
      <c r="AH18" s="118"/>
      <c r="AI18" s="49">
        <f t="shared" si="0"/>
        <v>9.1999999999999993</v>
      </c>
    </row>
    <row r="19" spans="1:35" ht="14.25" customHeight="1" x14ac:dyDescent="0.3">
      <c r="A19" s="30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217"/>
      <c r="R19" s="218"/>
      <c r="S19" s="219"/>
      <c r="T19" s="118">
        <v>2.4</v>
      </c>
      <c r="U19" s="118"/>
      <c r="V19" s="118"/>
      <c r="W19" s="118"/>
      <c r="X19" s="118"/>
      <c r="Y19" s="118"/>
      <c r="Z19" s="118"/>
      <c r="AA19" s="118"/>
      <c r="AB19" s="118"/>
      <c r="AC19" s="120"/>
      <c r="AD19" s="120"/>
      <c r="AE19" s="120"/>
      <c r="AF19" s="118">
        <f>2*2</f>
        <v>4</v>
      </c>
      <c r="AG19" s="118"/>
      <c r="AH19" s="118"/>
      <c r="AI19" s="49">
        <f t="shared" si="0"/>
        <v>9.6</v>
      </c>
    </row>
    <row r="20" spans="1:35" ht="14.25" customHeight="1" x14ac:dyDescent="0.3">
      <c r="A20" s="30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217"/>
      <c r="R20" s="218"/>
      <c r="S20" s="219"/>
      <c r="T20" s="118">
        <v>2.5</v>
      </c>
      <c r="U20" s="118"/>
      <c r="V20" s="118"/>
      <c r="W20" s="118"/>
      <c r="X20" s="118"/>
      <c r="Y20" s="118"/>
      <c r="Z20" s="118"/>
      <c r="AA20" s="118"/>
      <c r="AB20" s="118"/>
      <c r="AC20" s="120"/>
      <c r="AD20" s="120"/>
      <c r="AE20" s="120"/>
      <c r="AF20" s="118">
        <f>2*2</f>
        <v>4</v>
      </c>
      <c r="AG20" s="118"/>
      <c r="AH20" s="118"/>
      <c r="AI20" s="49">
        <f t="shared" si="0"/>
        <v>10</v>
      </c>
    </row>
    <row r="21" spans="1:35" ht="14.25" customHeight="1" x14ac:dyDescent="0.3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217"/>
      <c r="R21" s="218"/>
      <c r="S21" s="219"/>
      <c r="T21" s="118">
        <v>2.6</v>
      </c>
      <c r="U21" s="118"/>
      <c r="V21" s="118"/>
      <c r="W21" s="118"/>
      <c r="X21" s="118"/>
      <c r="Y21" s="118"/>
      <c r="Z21" s="118"/>
      <c r="AA21" s="118"/>
      <c r="AB21" s="118"/>
      <c r="AC21" s="115"/>
      <c r="AD21" s="115"/>
      <c r="AE21" s="115"/>
      <c r="AF21" s="118">
        <f>8*2</f>
        <v>16</v>
      </c>
      <c r="AG21" s="118"/>
      <c r="AH21" s="118"/>
      <c r="AI21" s="49">
        <f>+T21*AF21</f>
        <v>41.6</v>
      </c>
    </row>
    <row r="22" spans="1:35" ht="14.25" customHeight="1" x14ac:dyDescent="0.3">
      <c r="A22" s="30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217"/>
      <c r="R22" s="218"/>
      <c r="S22" s="219"/>
      <c r="T22" s="118">
        <v>2.7</v>
      </c>
      <c r="U22" s="118"/>
      <c r="V22" s="118"/>
      <c r="W22" s="118"/>
      <c r="X22" s="118"/>
      <c r="Y22" s="118"/>
      <c r="Z22" s="119"/>
      <c r="AA22" s="119"/>
      <c r="AB22" s="119"/>
      <c r="AC22" s="120"/>
      <c r="AD22" s="120"/>
      <c r="AE22" s="120"/>
      <c r="AF22" s="118">
        <f>4*2</f>
        <v>8</v>
      </c>
      <c r="AG22" s="118"/>
      <c r="AH22" s="118"/>
      <c r="AI22" s="49">
        <f t="shared" si="0"/>
        <v>21.6</v>
      </c>
    </row>
    <row r="23" spans="1:35" ht="14.25" customHeight="1" x14ac:dyDescent="0.3">
      <c r="A23" s="30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220"/>
      <c r="R23" s="221"/>
      <c r="S23" s="222"/>
      <c r="T23" s="115">
        <v>2.8</v>
      </c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20">
        <f>4*2</f>
        <v>8</v>
      </c>
      <c r="AG23" s="120"/>
      <c r="AH23" s="120"/>
      <c r="AI23" s="49">
        <f t="shared" si="0"/>
        <v>22.4</v>
      </c>
    </row>
    <row r="24" spans="1:35" ht="14.25" customHeight="1" x14ac:dyDescent="0.3">
      <c r="A24" s="30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212" t="s">
        <v>84</v>
      </c>
      <c r="R24" s="213"/>
      <c r="S24" s="213"/>
      <c r="T24" s="118">
        <v>19.3</v>
      </c>
      <c r="U24" s="118"/>
      <c r="V24" s="118"/>
      <c r="W24" s="119"/>
      <c r="X24" s="119"/>
      <c r="Y24" s="119"/>
      <c r="Z24" s="119"/>
      <c r="AA24" s="119"/>
      <c r="AB24" s="119"/>
      <c r="AC24" s="115"/>
      <c r="AD24" s="115"/>
      <c r="AE24" s="115"/>
      <c r="AF24" s="120">
        <v>2</v>
      </c>
      <c r="AG24" s="120"/>
      <c r="AH24" s="120"/>
      <c r="AI24" s="49">
        <f t="shared" si="0"/>
        <v>38.6</v>
      </c>
    </row>
    <row r="25" spans="1:35" ht="14.25" customHeight="1" x14ac:dyDescent="0.3">
      <c r="A25" s="30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210" t="s">
        <v>85</v>
      </c>
      <c r="R25" s="211"/>
      <c r="S25" s="211"/>
      <c r="T25" s="115">
        <v>5.8</v>
      </c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>
        <v>1</v>
      </c>
      <c r="AG25" s="115"/>
      <c r="AH25" s="115"/>
      <c r="AI25" s="49">
        <f t="shared" si="0"/>
        <v>5.8</v>
      </c>
    </row>
    <row r="26" spans="1:35" ht="14.25" customHeight="1" x14ac:dyDescent="0.3">
      <c r="A26" s="30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123" t="s">
        <v>86</v>
      </c>
      <c r="R26" s="124"/>
      <c r="S26" s="124"/>
      <c r="T26" s="115">
        <v>13.5</v>
      </c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>
        <v>1</v>
      </c>
      <c r="AG26" s="115"/>
      <c r="AH26" s="115"/>
      <c r="AI26" s="49">
        <f t="shared" si="0"/>
        <v>13.5</v>
      </c>
    </row>
    <row r="27" spans="1:35" ht="14.25" customHeight="1" x14ac:dyDescent="0.3">
      <c r="A27" s="30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201" t="s">
        <v>89</v>
      </c>
      <c r="R27" s="202"/>
      <c r="S27" s="203"/>
      <c r="T27" s="115"/>
      <c r="U27" s="115"/>
      <c r="V27" s="115"/>
      <c r="W27" s="115"/>
      <c r="X27" s="115"/>
      <c r="Y27" s="115"/>
      <c r="Z27" s="115">
        <v>2</v>
      </c>
      <c r="AA27" s="115"/>
      <c r="AB27" s="115"/>
      <c r="AC27" s="115"/>
      <c r="AD27" s="115"/>
      <c r="AE27" s="115"/>
      <c r="AF27" s="115">
        <v>7</v>
      </c>
      <c r="AG27" s="115"/>
      <c r="AH27" s="115"/>
      <c r="AI27" s="49">
        <f>+Z27*AF27</f>
        <v>14</v>
      </c>
    </row>
    <row r="28" spans="1:35" ht="14.25" customHeight="1" x14ac:dyDescent="0.3">
      <c r="A28" s="30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204"/>
      <c r="R28" s="205"/>
      <c r="S28" s="206"/>
      <c r="T28" s="115">
        <v>3.1</v>
      </c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>
        <v>4</v>
      </c>
      <c r="AG28" s="115"/>
      <c r="AH28" s="115"/>
      <c r="AI28" s="49">
        <f t="shared" si="0"/>
        <v>12.4</v>
      </c>
    </row>
    <row r="29" spans="1:35" ht="14.25" customHeight="1" x14ac:dyDescent="0.3">
      <c r="A29" s="30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204"/>
      <c r="R29" s="205"/>
      <c r="S29" s="206"/>
      <c r="T29" s="115">
        <v>2.7</v>
      </c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>
        <v>8</v>
      </c>
      <c r="AG29" s="115"/>
      <c r="AH29" s="115"/>
      <c r="AI29" s="49">
        <f t="shared" si="0"/>
        <v>21.6</v>
      </c>
    </row>
    <row r="30" spans="1:35" ht="14.25" customHeight="1" x14ac:dyDescent="0.3">
      <c r="A30" s="30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207"/>
      <c r="R30" s="208"/>
      <c r="S30" s="209"/>
      <c r="T30" s="115">
        <v>2.8</v>
      </c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>
        <v>4</v>
      </c>
      <c r="AG30" s="115"/>
      <c r="AH30" s="115"/>
      <c r="AI30" s="49">
        <f t="shared" si="0"/>
        <v>11.2</v>
      </c>
    </row>
    <row r="31" spans="1:35" ht="14.25" customHeight="1" x14ac:dyDescent="0.3">
      <c r="A31" s="30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192" t="s">
        <v>90</v>
      </c>
      <c r="R31" s="193"/>
      <c r="S31" s="194"/>
      <c r="T31" s="115">
        <v>3.8</v>
      </c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>
        <v>6</v>
      </c>
      <c r="AG31" s="115"/>
      <c r="AH31" s="115"/>
      <c r="AI31" s="49">
        <f t="shared" si="0"/>
        <v>22.799999999999997</v>
      </c>
    </row>
    <row r="32" spans="1:35" ht="14.25" customHeight="1" x14ac:dyDescent="0.3">
      <c r="A32" s="30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195"/>
      <c r="R32" s="196"/>
      <c r="S32" s="197"/>
      <c r="T32" s="115">
        <v>3.3</v>
      </c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>
        <v>4</v>
      </c>
      <c r="AG32" s="115"/>
      <c r="AH32" s="115"/>
      <c r="AI32" s="49">
        <f t="shared" si="0"/>
        <v>13.2</v>
      </c>
    </row>
    <row r="33" spans="1:35" ht="14.25" customHeight="1" x14ac:dyDescent="0.3">
      <c r="A33" s="30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198"/>
      <c r="R33" s="199"/>
      <c r="S33" s="200"/>
      <c r="T33" s="115">
        <v>3.1</v>
      </c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>
        <v>4</v>
      </c>
      <c r="AG33" s="115"/>
      <c r="AH33" s="115"/>
      <c r="AI33" s="49">
        <f t="shared" si="0"/>
        <v>12.4</v>
      </c>
    </row>
    <row r="34" spans="1:35" ht="14.25" customHeight="1" x14ac:dyDescent="0.3">
      <c r="A34" s="30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112"/>
      <c r="R34" s="113"/>
      <c r="S34" s="113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49">
        <f t="shared" si="0"/>
        <v>0</v>
      </c>
    </row>
    <row r="35" spans="1:35" ht="14.25" customHeight="1" x14ac:dyDescent="0.3">
      <c r="A35" s="30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112"/>
      <c r="R35" s="113"/>
      <c r="S35" s="113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49">
        <f t="shared" si="0"/>
        <v>0</v>
      </c>
    </row>
    <row r="36" spans="1:35" ht="14.25" customHeight="1" x14ac:dyDescent="0.3">
      <c r="A36" s="30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112"/>
      <c r="R36" s="113"/>
      <c r="S36" s="113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49">
        <f t="shared" si="0"/>
        <v>0</v>
      </c>
    </row>
    <row r="37" spans="1:35" ht="14.25" customHeight="1" x14ac:dyDescent="0.3">
      <c r="A37" s="30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112"/>
      <c r="R37" s="113"/>
      <c r="S37" s="113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35"/>
    </row>
    <row r="38" spans="1:35" ht="16.5" customHeight="1" x14ac:dyDescent="0.3">
      <c r="A38" s="30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112"/>
      <c r="R38" s="113"/>
      <c r="S38" s="113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35"/>
    </row>
    <row r="39" spans="1:35" ht="16.5" customHeight="1" x14ac:dyDescent="0.3">
      <c r="A39" s="30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112"/>
      <c r="R39" s="113"/>
      <c r="S39" s="113"/>
      <c r="T39" s="114"/>
      <c r="U39" s="114"/>
      <c r="V39" s="114"/>
      <c r="W39" s="114"/>
      <c r="X39" s="114"/>
      <c r="Y39" s="114"/>
      <c r="Z39" s="114"/>
      <c r="AA39" s="114"/>
      <c r="AB39" s="114"/>
      <c r="AC39" s="114"/>
      <c r="AD39" s="114"/>
      <c r="AE39" s="114"/>
      <c r="AF39" s="114"/>
      <c r="AG39" s="114"/>
      <c r="AH39" s="114"/>
      <c r="AI39" s="35"/>
    </row>
    <row r="40" spans="1:35" ht="16.5" customHeight="1" x14ac:dyDescent="0.3">
      <c r="A40" s="30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112"/>
      <c r="R40" s="113"/>
      <c r="S40" s="113"/>
      <c r="T40" s="114"/>
      <c r="U40" s="114"/>
      <c r="V40" s="114"/>
      <c r="W40" s="114"/>
      <c r="X40" s="114"/>
      <c r="Y40" s="114"/>
      <c r="Z40" s="114"/>
      <c r="AA40" s="114"/>
      <c r="AB40" s="114"/>
      <c r="AC40" s="114"/>
      <c r="AD40" s="114"/>
      <c r="AE40" s="114"/>
      <c r="AF40" s="114"/>
      <c r="AG40" s="114"/>
      <c r="AH40" s="114"/>
      <c r="AI40" s="35"/>
    </row>
    <row r="41" spans="1:35" ht="16.5" customHeight="1" x14ac:dyDescent="0.3">
      <c r="A41" s="30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112"/>
      <c r="R41" s="113"/>
      <c r="S41" s="113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35"/>
    </row>
    <row r="42" spans="1:35" ht="16.5" customHeight="1" thickBot="1" x14ac:dyDescent="0.35">
      <c r="A42" s="36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109"/>
      <c r="R42" s="110"/>
      <c r="S42" s="110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38"/>
    </row>
    <row r="43" spans="1:35" ht="16.5" customHeight="1" x14ac:dyDescent="0.3">
      <c r="A43" s="30"/>
      <c r="B43" s="39" t="s">
        <v>64</v>
      </c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1"/>
      <c r="Q43" s="94" t="s">
        <v>65</v>
      </c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6"/>
      <c r="AG43" s="97">
        <f>SUM(AI13:AI42)</f>
        <v>644.04</v>
      </c>
      <c r="AH43" s="98"/>
      <c r="AI43" s="99"/>
    </row>
    <row r="44" spans="1:35" ht="16.5" customHeight="1" thickBot="1" x14ac:dyDescent="0.35">
      <c r="A44" s="100"/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31"/>
      <c r="Q44" s="102" t="s">
        <v>66</v>
      </c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4"/>
      <c r="AG44" s="105">
        <f>+AG43+'MEM 1'!AG44:AI44</f>
        <v>1033.1399999999999</v>
      </c>
      <c r="AH44" s="106"/>
      <c r="AI44" s="107"/>
    </row>
    <row r="45" spans="1:35" ht="16.5" customHeight="1" x14ac:dyDescent="0.3">
      <c r="A45" s="30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31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2"/>
    </row>
    <row r="46" spans="1:35" ht="16.5" customHeight="1" x14ac:dyDescent="0.3">
      <c r="A46" s="30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2"/>
    </row>
    <row r="47" spans="1:35" ht="16.5" customHeight="1" x14ac:dyDescent="0.3">
      <c r="A47" s="30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2"/>
    </row>
    <row r="48" spans="1:35" ht="16.5" customHeight="1" x14ac:dyDescent="0.3">
      <c r="A48" s="30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2"/>
    </row>
    <row r="49" spans="1:35" ht="16.5" customHeight="1" x14ac:dyDescent="0.3">
      <c r="A49" s="30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2"/>
    </row>
    <row r="50" spans="1:35" ht="16.5" customHeight="1" x14ac:dyDescent="0.3">
      <c r="A50" s="30"/>
      <c r="B50" s="31" t="s">
        <v>67</v>
      </c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 t="s">
        <v>68</v>
      </c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 t="s">
        <v>69</v>
      </c>
      <c r="Z50" s="31"/>
      <c r="AA50" s="31"/>
      <c r="AB50" s="31"/>
      <c r="AC50" s="31"/>
      <c r="AD50" s="31"/>
      <c r="AE50" s="31"/>
      <c r="AF50" s="31"/>
      <c r="AG50" s="31"/>
      <c r="AH50" s="31"/>
      <c r="AI50" s="32"/>
    </row>
    <row r="51" spans="1:35" ht="16.5" customHeight="1" x14ac:dyDescent="0.3">
      <c r="A51" s="30"/>
      <c r="B51" s="43"/>
      <c r="C51" s="43"/>
      <c r="D51" s="43"/>
      <c r="E51" s="43"/>
      <c r="F51" s="43"/>
      <c r="G51" s="43"/>
      <c r="H51" s="43"/>
      <c r="I51" s="31"/>
      <c r="J51" s="31"/>
      <c r="K51" s="31"/>
      <c r="L51" s="31"/>
      <c r="M51" s="43"/>
      <c r="N51" s="43"/>
      <c r="O51" s="43"/>
      <c r="P51" s="43"/>
      <c r="Q51" s="43"/>
      <c r="R51" s="43"/>
      <c r="S51" s="43"/>
      <c r="T51" s="43"/>
      <c r="U51" s="43"/>
      <c r="V51" s="31"/>
      <c r="W51" s="31"/>
      <c r="X51" s="31"/>
      <c r="Y51" s="43"/>
      <c r="Z51" s="43"/>
      <c r="AA51" s="43"/>
      <c r="AB51" s="43"/>
      <c r="AC51" s="43"/>
      <c r="AD51" s="43"/>
      <c r="AE51" s="43"/>
      <c r="AF51" s="43"/>
      <c r="AG51" s="43"/>
      <c r="AH51" s="31"/>
      <c r="AI51" s="32"/>
    </row>
    <row r="52" spans="1:35" ht="16.5" customHeight="1" x14ac:dyDescent="0.3">
      <c r="A52" s="44"/>
      <c r="B52" s="45" t="s">
        <v>70</v>
      </c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 t="s">
        <v>71</v>
      </c>
      <c r="N52" s="45"/>
      <c r="O52" s="31"/>
      <c r="P52" s="31"/>
      <c r="Q52" s="31"/>
      <c r="R52" s="31"/>
      <c r="S52" s="31"/>
      <c r="T52" s="31"/>
      <c r="U52" s="46"/>
      <c r="V52" s="46"/>
      <c r="W52" s="46"/>
      <c r="X52" s="46"/>
      <c r="Y52" s="45" t="s">
        <v>72</v>
      </c>
      <c r="Z52" s="45"/>
      <c r="AA52" s="31"/>
      <c r="AB52" s="31"/>
      <c r="AC52" s="31"/>
      <c r="AD52" s="31"/>
      <c r="AE52" s="31"/>
      <c r="AF52" s="31"/>
      <c r="AG52" s="46"/>
      <c r="AH52" s="31"/>
      <c r="AI52" s="32"/>
    </row>
    <row r="53" spans="1:35" ht="13" x14ac:dyDescent="0.3">
      <c r="A53" s="30"/>
      <c r="B53" s="108" t="s">
        <v>73</v>
      </c>
      <c r="C53" s="108"/>
      <c r="D53" s="108"/>
      <c r="E53" s="108"/>
      <c r="F53" s="108"/>
      <c r="G53" s="108"/>
      <c r="H53" s="108"/>
      <c r="I53" s="31"/>
      <c r="J53" s="31"/>
      <c r="K53" s="31"/>
      <c r="L53" s="31"/>
      <c r="M53" s="108" t="s">
        <v>73</v>
      </c>
      <c r="N53" s="108"/>
      <c r="O53" s="108"/>
      <c r="P53" s="108"/>
      <c r="Q53" s="108"/>
      <c r="R53" s="108"/>
      <c r="S53" s="108"/>
      <c r="T53" s="108"/>
      <c r="U53" s="108"/>
      <c r="V53" s="31"/>
      <c r="W53" s="31"/>
      <c r="X53" s="31"/>
      <c r="Y53" s="101" t="s">
        <v>74</v>
      </c>
      <c r="Z53" s="101"/>
      <c r="AA53" s="101"/>
      <c r="AB53" s="101"/>
      <c r="AC53" s="101"/>
      <c r="AD53" s="101"/>
      <c r="AE53" s="101"/>
      <c r="AF53" s="101"/>
      <c r="AG53" s="101"/>
      <c r="AH53" s="31"/>
      <c r="AI53" s="32"/>
    </row>
    <row r="54" spans="1:35" ht="20.25" customHeight="1" thickBot="1" x14ac:dyDescent="0.35">
      <c r="A54" s="36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47"/>
    </row>
  </sheetData>
  <mergeCells count="214">
    <mergeCell ref="A1:F4"/>
    <mergeCell ref="G1:AA3"/>
    <mergeCell ref="AB1:AE1"/>
    <mergeCell ref="AF1:AI1"/>
    <mergeCell ref="AB2:AE3"/>
    <mergeCell ref="AF2:AI3"/>
    <mergeCell ref="G4:AA4"/>
    <mergeCell ref="AB4:AE4"/>
    <mergeCell ref="AF4:AI4"/>
    <mergeCell ref="D9:E9"/>
    <mergeCell ref="F9:I9"/>
    <mergeCell ref="J9:O9"/>
    <mergeCell ref="P9:S9"/>
    <mergeCell ref="T9:Y9"/>
    <mergeCell ref="Z9:AE9"/>
    <mergeCell ref="A5:AI5"/>
    <mergeCell ref="A6:AI6"/>
    <mergeCell ref="A7:D7"/>
    <mergeCell ref="E7:AI7"/>
    <mergeCell ref="A8:C8"/>
    <mergeCell ref="D8:O8"/>
    <mergeCell ref="P8:R8"/>
    <mergeCell ref="S8:Y8"/>
    <mergeCell ref="Z8:AD8"/>
    <mergeCell ref="AE8:AI8"/>
    <mergeCell ref="AF9:AI9"/>
    <mergeCell ref="Q11:S12"/>
    <mergeCell ref="T11:V11"/>
    <mergeCell ref="W11:Y11"/>
    <mergeCell ref="Z11:AB11"/>
    <mergeCell ref="AC11:AE11"/>
    <mergeCell ref="AF11:AH11"/>
    <mergeCell ref="AI11:AI12"/>
    <mergeCell ref="T12:V12"/>
    <mergeCell ref="W12:Y12"/>
    <mergeCell ref="Z12:AB12"/>
    <mergeCell ref="AC12:AE12"/>
    <mergeCell ref="AF12:AH12"/>
    <mergeCell ref="Q13:S13"/>
    <mergeCell ref="T13:V13"/>
    <mergeCell ref="W13:Y13"/>
    <mergeCell ref="Z13:AB13"/>
    <mergeCell ref="AC13:AE13"/>
    <mergeCell ref="AF13:AH13"/>
    <mergeCell ref="Q15:S15"/>
    <mergeCell ref="T15:V15"/>
    <mergeCell ref="W15:Y15"/>
    <mergeCell ref="Z15:AB15"/>
    <mergeCell ref="AC15:AE15"/>
    <mergeCell ref="AF15:AH15"/>
    <mergeCell ref="Q14:S14"/>
    <mergeCell ref="T14:V14"/>
    <mergeCell ref="W14:Y14"/>
    <mergeCell ref="Z14:AB14"/>
    <mergeCell ref="AC14:AE14"/>
    <mergeCell ref="AF14:AH14"/>
    <mergeCell ref="T17:V17"/>
    <mergeCell ref="W17:Y17"/>
    <mergeCell ref="Z17:AB17"/>
    <mergeCell ref="AC17:AE17"/>
    <mergeCell ref="AF17:AH17"/>
    <mergeCell ref="T16:V16"/>
    <mergeCell ref="W16:Y16"/>
    <mergeCell ref="Z16:AB16"/>
    <mergeCell ref="AC16:AE16"/>
    <mergeCell ref="AF16:AH16"/>
    <mergeCell ref="Z20:AB20"/>
    <mergeCell ref="AC20:AE20"/>
    <mergeCell ref="AF20:AH20"/>
    <mergeCell ref="T19:V19"/>
    <mergeCell ref="W19:Y19"/>
    <mergeCell ref="Z19:AB19"/>
    <mergeCell ref="AC19:AE19"/>
    <mergeCell ref="AF19:AH19"/>
    <mergeCell ref="T18:V18"/>
    <mergeCell ref="W18:Y18"/>
    <mergeCell ref="Z18:AB18"/>
    <mergeCell ref="AC18:AE18"/>
    <mergeCell ref="AF18:AH18"/>
    <mergeCell ref="Q24:S24"/>
    <mergeCell ref="T24:V24"/>
    <mergeCell ref="W24:Y24"/>
    <mergeCell ref="Z24:AB24"/>
    <mergeCell ref="AC24:AE24"/>
    <mergeCell ref="AF24:AH24"/>
    <mergeCell ref="T23:V23"/>
    <mergeCell ref="W23:Y23"/>
    <mergeCell ref="Z23:AB23"/>
    <mergeCell ref="AC23:AE23"/>
    <mergeCell ref="AF23:AH23"/>
    <mergeCell ref="Q16:S23"/>
    <mergeCell ref="T22:V22"/>
    <mergeCell ref="W22:Y22"/>
    <mergeCell ref="Z22:AB22"/>
    <mergeCell ref="AC22:AE22"/>
    <mergeCell ref="AF22:AH22"/>
    <mergeCell ref="T21:V21"/>
    <mergeCell ref="W21:Y21"/>
    <mergeCell ref="Z21:AB21"/>
    <mergeCell ref="AC21:AE21"/>
    <mergeCell ref="AF21:AH21"/>
    <mergeCell ref="T20:V20"/>
    <mergeCell ref="W20:Y20"/>
    <mergeCell ref="Q26:S26"/>
    <mergeCell ref="T26:V26"/>
    <mergeCell ref="W26:Y26"/>
    <mergeCell ref="Z26:AB26"/>
    <mergeCell ref="AC26:AE26"/>
    <mergeCell ref="AF26:AH26"/>
    <mergeCell ref="Q25:S25"/>
    <mergeCell ref="T25:V25"/>
    <mergeCell ref="W25:Y25"/>
    <mergeCell ref="Z25:AB25"/>
    <mergeCell ref="AC25:AE25"/>
    <mergeCell ref="AF25:AH25"/>
    <mergeCell ref="T30:V30"/>
    <mergeCell ref="W30:Y30"/>
    <mergeCell ref="Z30:AB30"/>
    <mergeCell ref="AC30:AE30"/>
    <mergeCell ref="AF30:AH30"/>
    <mergeCell ref="Q27:S30"/>
    <mergeCell ref="T29:V29"/>
    <mergeCell ref="W29:Y29"/>
    <mergeCell ref="Z29:AB29"/>
    <mergeCell ref="AC29:AE29"/>
    <mergeCell ref="AF29:AH29"/>
    <mergeCell ref="T28:V28"/>
    <mergeCell ref="W28:Y28"/>
    <mergeCell ref="Z28:AB28"/>
    <mergeCell ref="AC28:AE28"/>
    <mergeCell ref="AF28:AH28"/>
    <mergeCell ref="T27:V27"/>
    <mergeCell ref="W27:Y27"/>
    <mergeCell ref="Z27:AB27"/>
    <mergeCell ref="AC27:AE27"/>
    <mergeCell ref="AF27:AH27"/>
    <mergeCell ref="T33:V33"/>
    <mergeCell ref="W33:Y33"/>
    <mergeCell ref="Z33:AB33"/>
    <mergeCell ref="AC33:AE33"/>
    <mergeCell ref="AF33:AH33"/>
    <mergeCell ref="Q31:S33"/>
    <mergeCell ref="T32:V32"/>
    <mergeCell ref="W32:Y32"/>
    <mergeCell ref="Z32:AB32"/>
    <mergeCell ref="AC32:AE32"/>
    <mergeCell ref="AF32:AH32"/>
    <mergeCell ref="T31:V31"/>
    <mergeCell ref="W31:Y31"/>
    <mergeCell ref="Z31:AB31"/>
    <mergeCell ref="AC31:AE31"/>
    <mergeCell ref="AF31:AH31"/>
    <mergeCell ref="Q35:S35"/>
    <mergeCell ref="T35:V35"/>
    <mergeCell ref="W35:Y35"/>
    <mergeCell ref="Z35:AB35"/>
    <mergeCell ref="AC35:AE35"/>
    <mergeCell ref="AF35:AH35"/>
    <mergeCell ref="Q34:S34"/>
    <mergeCell ref="T34:V34"/>
    <mergeCell ref="W34:Y34"/>
    <mergeCell ref="Z34:AB34"/>
    <mergeCell ref="AC34:AE34"/>
    <mergeCell ref="AF34:AH34"/>
    <mergeCell ref="Q37:S37"/>
    <mergeCell ref="T37:V37"/>
    <mergeCell ref="W37:Y37"/>
    <mergeCell ref="Z37:AB37"/>
    <mergeCell ref="AC37:AE37"/>
    <mergeCell ref="AF37:AH37"/>
    <mergeCell ref="Q36:S36"/>
    <mergeCell ref="T36:V36"/>
    <mergeCell ref="W36:Y36"/>
    <mergeCell ref="Z36:AB36"/>
    <mergeCell ref="AC36:AE36"/>
    <mergeCell ref="AF36:AH36"/>
    <mergeCell ref="Q39:S39"/>
    <mergeCell ref="T39:V39"/>
    <mergeCell ref="W39:Y39"/>
    <mergeCell ref="Z39:AB39"/>
    <mergeCell ref="AC39:AE39"/>
    <mergeCell ref="AF39:AH39"/>
    <mergeCell ref="Q38:S38"/>
    <mergeCell ref="T38:V38"/>
    <mergeCell ref="W38:Y38"/>
    <mergeCell ref="Z38:AB38"/>
    <mergeCell ref="AC38:AE38"/>
    <mergeCell ref="AF38:AH38"/>
    <mergeCell ref="Q41:S41"/>
    <mergeCell ref="T41:V41"/>
    <mergeCell ref="W41:Y41"/>
    <mergeCell ref="Z41:AB41"/>
    <mergeCell ref="AC41:AE41"/>
    <mergeCell ref="AF41:AH41"/>
    <mergeCell ref="Q40:S40"/>
    <mergeCell ref="T40:V40"/>
    <mergeCell ref="W40:Y40"/>
    <mergeCell ref="Z40:AB40"/>
    <mergeCell ref="AC40:AE40"/>
    <mergeCell ref="AF40:AH40"/>
    <mergeCell ref="Q43:AF43"/>
    <mergeCell ref="AG43:AI43"/>
    <mergeCell ref="A44:O44"/>
    <mergeCell ref="Q44:AF44"/>
    <mergeCell ref="AG44:AI44"/>
    <mergeCell ref="B53:H53"/>
    <mergeCell ref="M53:U53"/>
    <mergeCell ref="Y53:AG53"/>
    <mergeCell ref="Q42:S42"/>
    <mergeCell ref="T42:V42"/>
    <mergeCell ref="W42:Y42"/>
    <mergeCell ref="Z42:AB42"/>
    <mergeCell ref="AC42:AE42"/>
    <mergeCell ref="AF42:AH42"/>
  </mergeCells>
  <printOptions horizontalCentered="1" verticalCentered="1"/>
  <pageMargins left="0" right="0" top="0" bottom="0" header="0" footer="0.59055118110236227"/>
  <pageSetup scale="55" orientation="landscape" r:id="rId1"/>
  <headerFooter alignWithMargins="0">
    <oddFooter>&amp;L&amp;"Arial,Normal"&amp;8 1010-f-F-GCT-70-V2&amp;C&amp;"Arial,Normal"&amp;8&amp;P de &amp;N&amp;R&amp;"Arial,Normal"&amp;8Aprobado: 16-08-2016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3FFF3-54B9-42CA-85F0-792655ADD1BE}">
  <sheetPr>
    <tabColor rgb="FF92D050"/>
    <pageSetUpPr fitToPage="1"/>
  </sheetPr>
  <dimension ref="A1:AQ54"/>
  <sheetViews>
    <sheetView showGridLines="0" view="pageBreakPreview" zoomScale="70" zoomScaleNormal="100" zoomScaleSheetLayoutView="70" workbookViewId="0">
      <selection activeCell="K17" sqref="K17"/>
    </sheetView>
  </sheetViews>
  <sheetFormatPr baseColWidth="10" defaultColWidth="11.453125" defaultRowHeight="16.5" customHeight="1" x14ac:dyDescent="0.25"/>
  <cols>
    <col min="1" max="1" width="8.6328125" style="15" customWidth="1"/>
    <col min="2" max="2" width="14" style="15" customWidth="1"/>
    <col min="3" max="4" width="8.6328125" style="15" customWidth="1"/>
    <col min="5" max="5" width="5.6328125" style="15" customWidth="1"/>
    <col min="6" max="9" width="8.6328125" style="15" customWidth="1"/>
    <col min="10" max="16" width="5.6328125" style="15" customWidth="1"/>
    <col min="17" max="18" width="11.6328125" style="15" customWidth="1"/>
    <col min="19" max="19" width="12.36328125" style="15" customWidth="1"/>
    <col min="20" max="34" width="4.6328125" style="15" customWidth="1"/>
    <col min="35" max="35" width="12.6328125" style="15" customWidth="1"/>
    <col min="36" max="36" width="3.453125" style="15" customWidth="1"/>
    <col min="37" max="37" width="12.453125" style="15" customWidth="1"/>
    <col min="38" max="39" width="3.453125" style="15" customWidth="1"/>
    <col min="40" max="40" width="8.453125" style="15" customWidth="1"/>
    <col min="41" max="16384" width="11.453125" style="15"/>
  </cols>
  <sheetData>
    <row r="1" spans="1:43" ht="29.25" customHeight="1" x14ac:dyDescent="0.4">
      <c r="A1" s="166"/>
      <c r="B1" s="167"/>
      <c r="C1" s="167"/>
      <c r="D1" s="167"/>
      <c r="E1" s="167"/>
      <c r="F1" s="167"/>
      <c r="G1" s="170" t="s">
        <v>37</v>
      </c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171" t="s">
        <v>38</v>
      </c>
      <c r="AC1" s="172"/>
      <c r="AD1" s="172"/>
      <c r="AE1" s="172"/>
      <c r="AF1" s="173" t="s">
        <v>39</v>
      </c>
      <c r="AG1" s="173"/>
      <c r="AH1" s="173"/>
      <c r="AI1" s="174"/>
    </row>
    <row r="2" spans="1:43" ht="24" customHeight="1" x14ac:dyDescent="0.3">
      <c r="A2" s="168"/>
      <c r="B2" s="169"/>
      <c r="C2" s="169"/>
      <c r="D2" s="169"/>
      <c r="E2" s="169"/>
      <c r="F2" s="169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5" t="s">
        <v>40</v>
      </c>
      <c r="AC2" s="176"/>
      <c r="AD2" s="176"/>
      <c r="AE2" s="177"/>
      <c r="AF2" s="181">
        <v>1</v>
      </c>
      <c r="AG2" s="182"/>
      <c r="AH2" s="182"/>
      <c r="AI2" s="183"/>
      <c r="AJ2" s="16"/>
      <c r="AK2" s="16"/>
      <c r="AL2" s="16"/>
      <c r="AM2" s="16"/>
      <c r="AN2" s="16"/>
      <c r="AO2" s="16"/>
      <c r="AP2" s="16"/>
      <c r="AQ2" s="16"/>
    </row>
    <row r="3" spans="1:43" ht="5.25" customHeight="1" x14ac:dyDescent="0.3">
      <c r="A3" s="168"/>
      <c r="B3" s="169"/>
      <c r="C3" s="169"/>
      <c r="D3" s="169"/>
      <c r="E3" s="169"/>
      <c r="F3" s="169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8"/>
      <c r="AC3" s="179"/>
      <c r="AD3" s="179"/>
      <c r="AE3" s="180"/>
      <c r="AF3" s="184"/>
      <c r="AG3" s="185"/>
      <c r="AH3" s="185"/>
      <c r="AI3" s="186"/>
      <c r="AJ3" s="16"/>
      <c r="AK3" s="16"/>
      <c r="AL3" s="16"/>
      <c r="AM3" s="16"/>
      <c r="AN3" s="16"/>
      <c r="AO3" s="16"/>
      <c r="AP3" s="16"/>
      <c r="AQ3" s="16"/>
    </row>
    <row r="4" spans="1:43" ht="32.25" customHeight="1" x14ac:dyDescent="0.4">
      <c r="A4" s="168"/>
      <c r="B4" s="169"/>
      <c r="C4" s="169"/>
      <c r="D4" s="169"/>
      <c r="E4" s="169"/>
      <c r="F4" s="169"/>
      <c r="G4" s="187" t="s">
        <v>41</v>
      </c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77" t="s">
        <v>42</v>
      </c>
      <c r="AC4" s="188"/>
      <c r="AD4" s="188"/>
      <c r="AE4" s="188"/>
      <c r="AF4" s="189">
        <v>45302</v>
      </c>
      <c r="AG4" s="190"/>
      <c r="AH4" s="190"/>
      <c r="AI4" s="191"/>
      <c r="AJ4" s="16"/>
      <c r="AK4" s="16"/>
      <c r="AL4" s="16"/>
      <c r="AM4" s="16"/>
      <c r="AN4" s="16"/>
      <c r="AO4" s="16"/>
      <c r="AP4" s="16"/>
      <c r="AQ4" s="16"/>
    </row>
    <row r="5" spans="1:43" ht="22.5" customHeight="1" thickBot="1" x14ac:dyDescent="0.35">
      <c r="A5" s="150"/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151"/>
      <c r="AI5" s="152"/>
      <c r="AJ5" s="16"/>
      <c r="AK5" s="16"/>
      <c r="AL5" s="16"/>
      <c r="AM5" s="16"/>
      <c r="AN5" s="16"/>
      <c r="AO5" s="16"/>
      <c r="AP5" s="16"/>
      <c r="AQ5" s="16"/>
    </row>
    <row r="6" spans="1:43" ht="39.75" customHeight="1" x14ac:dyDescent="0.3">
      <c r="A6" s="153" t="s">
        <v>43</v>
      </c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5"/>
      <c r="AJ6" s="16"/>
      <c r="AK6" s="16"/>
      <c r="AL6" s="16"/>
      <c r="AM6" s="16"/>
      <c r="AN6" s="16"/>
      <c r="AO6" s="16"/>
      <c r="AP6" s="16"/>
      <c r="AQ6" s="16"/>
    </row>
    <row r="7" spans="1:43" ht="33" customHeight="1" x14ac:dyDescent="0.3">
      <c r="A7" s="156" t="s">
        <v>44</v>
      </c>
      <c r="B7" s="156"/>
      <c r="C7" s="156"/>
      <c r="D7" s="156"/>
      <c r="E7" s="157" t="s">
        <v>45</v>
      </c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Q7" s="16"/>
    </row>
    <row r="8" spans="1:43" ht="53.4" customHeight="1" thickBot="1" x14ac:dyDescent="0.35">
      <c r="A8" s="158" t="s">
        <v>46</v>
      </c>
      <c r="B8" s="159"/>
      <c r="C8" s="159"/>
      <c r="D8" s="160" t="s">
        <v>81</v>
      </c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2"/>
      <c r="P8" s="163" t="s">
        <v>47</v>
      </c>
      <c r="Q8" s="164"/>
      <c r="R8" s="164"/>
      <c r="S8" s="165"/>
      <c r="T8" s="161"/>
      <c r="U8" s="161"/>
      <c r="V8" s="161"/>
      <c r="W8" s="161"/>
      <c r="X8" s="161"/>
      <c r="Y8" s="162"/>
      <c r="Z8" s="158" t="s">
        <v>48</v>
      </c>
      <c r="AA8" s="159"/>
      <c r="AB8" s="159"/>
      <c r="AC8" s="159"/>
      <c r="AD8" s="159"/>
      <c r="AE8" s="165"/>
      <c r="AF8" s="161"/>
      <c r="AG8" s="161"/>
      <c r="AH8" s="161"/>
      <c r="AI8" s="162"/>
      <c r="AJ8" s="17"/>
      <c r="AK8" s="17"/>
      <c r="AL8" s="17"/>
      <c r="AM8" s="17"/>
      <c r="AN8" s="17"/>
      <c r="AO8" s="17"/>
      <c r="AP8" s="17"/>
      <c r="AQ8" s="16"/>
    </row>
    <row r="9" spans="1:43" ht="27.65" customHeight="1" thickBot="1" x14ac:dyDescent="0.35">
      <c r="A9" s="18" t="s">
        <v>49</v>
      </c>
      <c r="B9" s="19"/>
      <c r="C9" s="20" t="s">
        <v>50</v>
      </c>
      <c r="D9" s="140" t="s">
        <v>6</v>
      </c>
      <c r="E9" s="141"/>
      <c r="F9" s="142" t="s">
        <v>51</v>
      </c>
      <c r="G9" s="143"/>
      <c r="H9" s="143"/>
      <c r="I9" s="143"/>
      <c r="J9" s="144"/>
      <c r="K9" s="144"/>
      <c r="L9" s="144"/>
      <c r="M9" s="144"/>
      <c r="N9" s="144"/>
      <c r="O9" s="145"/>
      <c r="P9" s="146" t="s">
        <v>52</v>
      </c>
      <c r="Q9" s="147"/>
      <c r="R9" s="147"/>
      <c r="S9" s="147"/>
      <c r="T9" s="144"/>
      <c r="U9" s="144"/>
      <c r="V9" s="144"/>
      <c r="W9" s="144"/>
      <c r="X9" s="144"/>
      <c r="Y9" s="145"/>
      <c r="Z9" s="148" t="s">
        <v>53</v>
      </c>
      <c r="AA9" s="149"/>
      <c r="AB9" s="149"/>
      <c r="AC9" s="149"/>
      <c r="AD9" s="149"/>
      <c r="AE9" s="149"/>
      <c r="AF9" s="144"/>
      <c r="AG9" s="144"/>
      <c r="AH9" s="144"/>
      <c r="AI9" s="145"/>
      <c r="AJ9" s="21"/>
      <c r="AK9" s="21"/>
      <c r="AL9" s="16"/>
      <c r="AM9" s="16"/>
      <c r="AN9" s="16"/>
      <c r="AO9" s="16"/>
    </row>
    <row r="10" spans="1:43" ht="14.25" customHeight="1" thickBot="1" x14ac:dyDescent="0.35">
      <c r="A10" s="22"/>
      <c r="B10" s="23"/>
      <c r="C10" s="23"/>
      <c r="D10" s="23"/>
      <c r="E10" s="23"/>
      <c r="F10" s="23"/>
      <c r="G10" s="23"/>
      <c r="H10" s="23"/>
      <c r="I10" s="23"/>
      <c r="J10" s="23"/>
      <c r="K10" s="24"/>
      <c r="L10" s="25"/>
      <c r="M10" s="25"/>
      <c r="N10" s="25"/>
      <c r="O10" s="25"/>
      <c r="P10" s="25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7"/>
      <c r="AJ10" s="16"/>
      <c r="AK10" s="16"/>
      <c r="AL10" s="16"/>
      <c r="AM10" s="16"/>
      <c r="AN10" s="16"/>
      <c r="AO10" s="16"/>
    </row>
    <row r="11" spans="1:43" ht="14.25" customHeight="1" x14ac:dyDescent="0.3">
      <c r="A11" s="22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66" t="s">
        <v>54</v>
      </c>
      <c r="R11" s="135"/>
      <c r="S11" s="135"/>
      <c r="T11" s="137" t="s">
        <v>55</v>
      </c>
      <c r="U11" s="137"/>
      <c r="V11" s="137"/>
      <c r="W11" s="137" t="s">
        <v>56</v>
      </c>
      <c r="X11" s="137"/>
      <c r="Y11" s="137"/>
      <c r="Z11" s="137" t="s">
        <v>57</v>
      </c>
      <c r="AA11" s="137"/>
      <c r="AB11" s="137"/>
      <c r="AC11" s="137" t="s">
        <v>58</v>
      </c>
      <c r="AD11" s="137"/>
      <c r="AE11" s="137"/>
      <c r="AF11" s="137" t="s">
        <v>59</v>
      </c>
      <c r="AG11" s="137"/>
      <c r="AH11" s="137"/>
      <c r="AI11" s="138" t="s">
        <v>60</v>
      </c>
    </row>
    <row r="12" spans="1:43" ht="14.25" customHeight="1" thickBot="1" x14ac:dyDescent="0.35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267"/>
      <c r="R12" s="136"/>
      <c r="S12" s="136"/>
      <c r="T12" s="111" t="s">
        <v>61</v>
      </c>
      <c r="U12" s="111"/>
      <c r="V12" s="111"/>
      <c r="W12" s="111" t="s">
        <v>61</v>
      </c>
      <c r="X12" s="111"/>
      <c r="Y12" s="111"/>
      <c r="Z12" s="111" t="s">
        <v>61</v>
      </c>
      <c r="AA12" s="111"/>
      <c r="AB12" s="111"/>
      <c r="AC12" s="111" t="s">
        <v>62</v>
      </c>
      <c r="AD12" s="111"/>
      <c r="AE12" s="111"/>
      <c r="AF12" s="111" t="s">
        <v>63</v>
      </c>
      <c r="AG12" s="111"/>
      <c r="AH12" s="111"/>
      <c r="AI12" s="139"/>
      <c r="AJ12" s="33"/>
      <c r="AK12" s="33"/>
      <c r="AL12" s="33"/>
      <c r="AM12" s="33"/>
      <c r="AN12" s="33"/>
      <c r="AO12" s="33"/>
    </row>
    <row r="13" spans="1:43" ht="14.25" customHeight="1" x14ac:dyDescent="0.3">
      <c r="A13" s="30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260" t="s">
        <v>91</v>
      </c>
      <c r="R13" s="261"/>
      <c r="S13" s="262"/>
      <c r="T13" s="257">
        <v>4.0999999999999996</v>
      </c>
      <c r="U13" s="257"/>
      <c r="V13" s="257"/>
      <c r="W13" s="257"/>
      <c r="X13" s="257"/>
      <c r="Y13" s="257"/>
      <c r="Z13" s="257"/>
      <c r="AA13" s="257"/>
      <c r="AB13" s="257"/>
      <c r="AC13" s="257"/>
      <c r="AD13" s="257"/>
      <c r="AE13" s="257"/>
      <c r="AF13" s="257">
        <f>2*4</f>
        <v>8</v>
      </c>
      <c r="AG13" s="257"/>
      <c r="AH13" s="257"/>
      <c r="AI13" s="50">
        <f>+T13*AF13</f>
        <v>32.799999999999997</v>
      </c>
      <c r="AJ13" s="33"/>
      <c r="AK13" s="33"/>
      <c r="AL13" s="33"/>
      <c r="AM13" s="33"/>
      <c r="AN13" s="33"/>
      <c r="AO13" s="33"/>
    </row>
    <row r="14" spans="1:43" ht="15.75" customHeight="1" x14ac:dyDescent="0.3">
      <c r="A14" s="30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263"/>
      <c r="R14" s="264"/>
      <c r="S14" s="265"/>
      <c r="T14" s="120">
        <v>4.8</v>
      </c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>
        <f>2*4</f>
        <v>8</v>
      </c>
      <c r="AG14" s="120"/>
      <c r="AH14" s="120"/>
      <c r="AI14" s="35">
        <f>+T14*AF14</f>
        <v>38.4</v>
      </c>
    </row>
    <row r="15" spans="1:43" ht="14.25" customHeight="1" x14ac:dyDescent="0.3">
      <c r="A15" s="30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258" t="s">
        <v>92</v>
      </c>
      <c r="R15" s="259"/>
      <c r="S15" s="259"/>
      <c r="T15" s="120">
        <v>4.5</v>
      </c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>
        <v>5</v>
      </c>
      <c r="AG15" s="120"/>
      <c r="AH15" s="120"/>
      <c r="AI15" s="35">
        <f>+AF15*T15</f>
        <v>22.5</v>
      </c>
      <c r="AJ15" s="34"/>
      <c r="AK15" s="34"/>
      <c r="AL15" s="34"/>
      <c r="AM15" s="34"/>
      <c r="AN15" s="34"/>
      <c r="AO15" s="34"/>
    </row>
    <row r="16" spans="1:43" ht="14.25" customHeight="1" x14ac:dyDescent="0.3">
      <c r="A16" s="30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231" t="s">
        <v>93</v>
      </c>
      <c r="R16" s="232"/>
      <c r="S16" s="232"/>
      <c r="T16" s="120">
        <v>3.5</v>
      </c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>
        <v>4</v>
      </c>
      <c r="AG16" s="120"/>
      <c r="AH16" s="120"/>
      <c r="AI16" s="35">
        <f>+AF16*T16</f>
        <v>14</v>
      </c>
      <c r="AJ16" s="34"/>
      <c r="AK16" s="34"/>
      <c r="AL16" s="34"/>
      <c r="AM16" s="34"/>
      <c r="AN16" s="34"/>
      <c r="AO16" s="34"/>
    </row>
    <row r="17" spans="1:35" ht="14.25" customHeight="1" x14ac:dyDescent="0.3">
      <c r="A17" s="30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233" t="s">
        <v>94</v>
      </c>
      <c r="R17" s="234"/>
      <c r="S17" s="235"/>
      <c r="T17" s="118">
        <v>4.2</v>
      </c>
      <c r="U17" s="118"/>
      <c r="V17" s="118"/>
      <c r="W17" s="125"/>
      <c r="X17" s="125"/>
      <c r="Y17" s="125"/>
      <c r="Z17" s="118"/>
      <c r="AA17" s="118"/>
      <c r="AB17" s="118"/>
      <c r="AC17" s="115"/>
      <c r="AD17" s="115"/>
      <c r="AE17" s="115"/>
      <c r="AF17" s="118">
        <v>5</v>
      </c>
      <c r="AG17" s="118"/>
      <c r="AH17" s="118"/>
      <c r="AI17" s="35">
        <f t="shared" ref="AI17:AI36" si="0">+T17*AF17</f>
        <v>21</v>
      </c>
    </row>
    <row r="18" spans="1:35" ht="14.25" customHeight="1" x14ac:dyDescent="0.3">
      <c r="A18" s="30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236"/>
      <c r="R18" s="237"/>
      <c r="S18" s="238"/>
      <c r="T18" s="118">
        <v>4.3</v>
      </c>
      <c r="U18" s="118"/>
      <c r="V18" s="118"/>
      <c r="W18" s="119"/>
      <c r="X18" s="119"/>
      <c r="Y18" s="119"/>
      <c r="Z18" s="118"/>
      <c r="AA18" s="118"/>
      <c r="AB18" s="118"/>
      <c r="AC18" s="120"/>
      <c r="AD18" s="120"/>
      <c r="AE18" s="120"/>
      <c r="AF18" s="118">
        <v>5</v>
      </c>
      <c r="AG18" s="118"/>
      <c r="AH18" s="118"/>
      <c r="AI18" s="35">
        <f t="shared" si="0"/>
        <v>21.5</v>
      </c>
    </row>
    <row r="19" spans="1:35" ht="14.25" customHeight="1" x14ac:dyDescent="0.3">
      <c r="A19" s="30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239"/>
      <c r="R19" s="240"/>
      <c r="S19" s="241"/>
      <c r="T19" s="118">
        <v>2.9</v>
      </c>
      <c r="U19" s="118"/>
      <c r="V19" s="118"/>
      <c r="W19" s="118"/>
      <c r="X19" s="118"/>
      <c r="Y19" s="118"/>
      <c r="Z19" s="118"/>
      <c r="AA19" s="118"/>
      <c r="AB19" s="118"/>
      <c r="AC19" s="120"/>
      <c r="AD19" s="120"/>
      <c r="AE19" s="120"/>
      <c r="AF19" s="118">
        <v>5</v>
      </c>
      <c r="AG19" s="118"/>
      <c r="AH19" s="118"/>
      <c r="AI19" s="35">
        <f t="shared" si="0"/>
        <v>14.5</v>
      </c>
    </row>
    <row r="20" spans="1:35" ht="14.25" customHeight="1" x14ac:dyDescent="0.3">
      <c r="A20" s="30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214" t="s">
        <v>95</v>
      </c>
      <c r="R20" s="215"/>
      <c r="S20" s="216"/>
      <c r="T20" s="118">
        <v>3.3</v>
      </c>
      <c r="U20" s="118"/>
      <c r="V20" s="118"/>
      <c r="W20" s="118"/>
      <c r="X20" s="118"/>
      <c r="Y20" s="118"/>
      <c r="Z20" s="118"/>
      <c r="AA20" s="118"/>
      <c r="AB20" s="118"/>
      <c r="AC20" s="120"/>
      <c r="AD20" s="120"/>
      <c r="AE20" s="120"/>
      <c r="AF20" s="118">
        <v>16</v>
      </c>
      <c r="AG20" s="118"/>
      <c r="AH20" s="118"/>
      <c r="AI20" s="35">
        <f t="shared" si="0"/>
        <v>52.8</v>
      </c>
    </row>
    <row r="21" spans="1:35" ht="14.25" customHeight="1" x14ac:dyDescent="0.3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217"/>
      <c r="R21" s="218"/>
      <c r="S21" s="219"/>
      <c r="T21" s="118">
        <v>21.4</v>
      </c>
      <c r="U21" s="118"/>
      <c r="V21" s="118"/>
      <c r="W21" s="118"/>
      <c r="X21" s="118"/>
      <c r="Y21" s="118"/>
      <c r="Z21" s="118"/>
      <c r="AA21" s="118"/>
      <c r="AB21" s="118"/>
      <c r="AC21" s="115"/>
      <c r="AD21" s="115"/>
      <c r="AE21" s="115"/>
      <c r="AF21" s="118">
        <v>2</v>
      </c>
      <c r="AG21" s="118"/>
      <c r="AH21" s="118"/>
      <c r="AI21" s="35">
        <f>+T21*AF21</f>
        <v>42.8</v>
      </c>
    </row>
    <row r="22" spans="1:35" ht="14.25" customHeight="1" x14ac:dyDescent="0.3">
      <c r="A22" s="30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220"/>
      <c r="R22" s="221"/>
      <c r="S22" s="222"/>
      <c r="T22" s="118"/>
      <c r="U22" s="118"/>
      <c r="V22" s="118"/>
      <c r="W22" s="118"/>
      <c r="X22" s="118"/>
      <c r="Y22" s="118"/>
      <c r="Z22" s="119"/>
      <c r="AA22" s="119"/>
      <c r="AB22" s="119"/>
      <c r="AC22" s="120">
        <v>3</v>
      </c>
      <c r="AD22" s="120"/>
      <c r="AE22" s="120"/>
      <c r="AF22" s="118">
        <v>2</v>
      </c>
      <c r="AG22" s="118"/>
      <c r="AH22" s="118"/>
      <c r="AI22" s="35">
        <f>+AC22*AF22</f>
        <v>6</v>
      </c>
    </row>
    <row r="23" spans="1:35" ht="14.25" customHeight="1" x14ac:dyDescent="0.3">
      <c r="A23" s="30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242" t="s">
        <v>96</v>
      </c>
      <c r="R23" s="243"/>
      <c r="S23" s="244"/>
      <c r="T23" s="115">
        <v>28.4</v>
      </c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20">
        <v>2</v>
      </c>
      <c r="AG23" s="120"/>
      <c r="AH23" s="120"/>
      <c r="AI23" s="35">
        <f t="shared" si="0"/>
        <v>56.8</v>
      </c>
    </row>
    <row r="24" spans="1:35" ht="14.25" customHeight="1" x14ac:dyDescent="0.3">
      <c r="A24" s="30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245"/>
      <c r="R24" s="246"/>
      <c r="S24" s="247"/>
      <c r="T24" s="118"/>
      <c r="U24" s="118"/>
      <c r="V24" s="118"/>
      <c r="W24" s="119"/>
      <c r="X24" s="119"/>
      <c r="Y24" s="119"/>
      <c r="Z24" s="119"/>
      <c r="AA24" s="119"/>
      <c r="AB24" s="119"/>
      <c r="AC24" s="115">
        <v>3</v>
      </c>
      <c r="AD24" s="115"/>
      <c r="AE24" s="115"/>
      <c r="AF24" s="120">
        <v>2</v>
      </c>
      <c r="AG24" s="120"/>
      <c r="AH24" s="120"/>
      <c r="AI24" s="35">
        <f>+AC24*AF24</f>
        <v>6</v>
      </c>
    </row>
    <row r="25" spans="1:35" ht="14.25" customHeight="1" x14ac:dyDescent="0.3">
      <c r="A25" s="30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248"/>
      <c r="R25" s="249"/>
      <c r="S25" s="250"/>
      <c r="T25" s="115">
        <v>2.4</v>
      </c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>
        <v>21</v>
      </c>
      <c r="AG25" s="115"/>
      <c r="AH25" s="115"/>
      <c r="AI25" s="35">
        <f t="shared" si="0"/>
        <v>50.4</v>
      </c>
    </row>
    <row r="26" spans="1:35" ht="14.25" customHeight="1" x14ac:dyDescent="0.3">
      <c r="A26" s="30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251" t="s">
        <v>97</v>
      </c>
      <c r="R26" s="252"/>
      <c r="S26" s="253"/>
      <c r="T26" s="115">
        <v>4.5999999999999996</v>
      </c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>
        <v>3</v>
      </c>
      <c r="AG26" s="115"/>
      <c r="AH26" s="115"/>
      <c r="AI26" s="35">
        <f t="shared" si="0"/>
        <v>13.799999999999999</v>
      </c>
    </row>
    <row r="27" spans="1:35" ht="14.25" customHeight="1" x14ac:dyDescent="0.3">
      <c r="A27" s="30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254"/>
      <c r="R27" s="255"/>
      <c r="S27" s="256"/>
      <c r="T27" s="115">
        <v>3.6</v>
      </c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>
        <v>3</v>
      </c>
      <c r="AG27" s="115"/>
      <c r="AH27" s="115"/>
      <c r="AI27" s="35">
        <f t="shared" si="0"/>
        <v>10.8</v>
      </c>
    </row>
    <row r="28" spans="1:35" ht="14.25" customHeight="1" x14ac:dyDescent="0.3">
      <c r="A28" s="30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229" t="s">
        <v>98</v>
      </c>
      <c r="R28" s="230"/>
      <c r="S28" s="230"/>
      <c r="T28" s="115"/>
      <c r="U28" s="115"/>
      <c r="V28" s="115"/>
      <c r="W28" s="115"/>
      <c r="X28" s="115"/>
      <c r="Y28" s="115"/>
      <c r="Z28" s="115">
        <v>10</v>
      </c>
      <c r="AA28" s="115"/>
      <c r="AB28" s="115"/>
      <c r="AC28" s="115"/>
      <c r="AD28" s="115"/>
      <c r="AE28" s="115"/>
      <c r="AF28" s="115">
        <v>1</v>
      </c>
      <c r="AG28" s="115"/>
      <c r="AH28" s="115"/>
      <c r="AI28" s="35">
        <f>+Z28*AF28</f>
        <v>10</v>
      </c>
    </row>
    <row r="29" spans="1:35" ht="14.25" customHeight="1" x14ac:dyDescent="0.3">
      <c r="A29" s="30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229"/>
      <c r="R29" s="230"/>
      <c r="S29" s="230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35">
        <f t="shared" si="0"/>
        <v>0</v>
      </c>
    </row>
    <row r="30" spans="1:35" ht="14.25" customHeight="1" x14ac:dyDescent="0.3">
      <c r="A30" s="30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229"/>
      <c r="R30" s="230"/>
      <c r="S30" s="230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35">
        <f t="shared" si="0"/>
        <v>0</v>
      </c>
    </row>
    <row r="31" spans="1:35" ht="14.25" customHeight="1" x14ac:dyDescent="0.3">
      <c r="A31" s="30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112"/>
      <c r="R31" s="113"/>
      <c r="S31" s="113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35">
        <f t="shared" si="0"/>
        <v>0</v>
      </c>
    </row>
    <row r="32" spans="1:35" ht="14.25" customHeight="1" x14ac:dyDescent="0.3">
      <c r="A32" s="30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112"/>
      <c r="R32" s="113"/>
      <c r="S32" s="113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35">
        <f t="shared" si="0"/>
        <v>0</v>
      </c>
    </row>
    <row r="33" spans="1:35" ht="14.25" customHeight="1" x14ac:dyDescent="0.3">
      <c r="A33" s="30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112"/>
      <c r="R33" s="113"/>
      <c r="S33" s="113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35">
        <f t="shared" si="0"/>
        <v>0</v>
      </c>
    </row>
    <row r="34" spans="1:35" ht="14.25" customHeight="1" x14ac:dyDescent="0.3">
      <c r="A34" s="30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112"/>
      <c r="R34" s="113"/>
      <c r="S34" s="113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35">
        <f t="shared" si="0"/>
        <v>0</v>
      </c>
    </row>
    <row r="35" spans="1:35" ht="14.25" customHeight="1" x14ac:dyDescent="0.3">
      <c r="A35" s="30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112"/>
      <c r="R35" s="113"/>
      <c r="S35" s="113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35">
        <f t="shared" si="0"/>
        <v>0</v>
      </c>
    </row>
    <row r="36" spans="1:35" ht="14.25" customHeight="1" x14ac:dyDescent="0.3">
      <c r="A36" s="30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112"/>
      <c r="R36" s="113"/>
      <c r="S36" s="113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35">
        <f t="shared" si="0"/>
        <v>0</v>
      </c>
    </row>
    <row r="37" spans="1:35" ht="14.25" customHeight="1" x14ac:dyDescent="0.3">
      <c r="A37" s="30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112"/>
      <c r="R37" s="113"/>
      <c r="S37" s="113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35"/>
    </row>
    <row r="38" spans="1:35" ht="16.5" customHeight="1" x14ac:dyDescent="0.3">
      <c r="A38" s="30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112"/>
      <c r="R38" s="113"/>
      <c r="S38" s="113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35"/>
    </row>
    <row r="39" spans="1:35" ht="16.5" customHeight="1" x14ac:dyDescent="0.3">
      <c r="A39" s="30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112"/>
      <c r="R39" s="113"/>
      <c r="S39" s="113"/>
      <c r="T39" s="114"/>
      <c r="U39" s="114"/>
      <c r="V39" s="114"/>
      <c r="W39" s="114"/>
      <c r="X39" s="114"/>
      <c r="Y39" s="114"/>
      <c r="Z39" s="114"/>
      <c r="AA39" s="114"/>
      <c r="AB39" s="114"/>
      <c r="AC39" s="114"/>
      <c r="AD39" s="114"/>
      <c r="AE39" s="114"/>
      <c r="AF39" s="114"/>
      <c r="AG39" s="114"/>
      <c r="AH39" s="114"/>
      <c r="AI39" s="35"/>
    </row>
    <row r="40" spans="1:35" ht="16.5" customHeight="1" x14ac:dyDescent="0.3">
      <c r="A40" s="30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112"/>
      <c r="R40" s="113"/>
      <c r="S40" s="113"/>
      <c r="T40" s="114"/>
      <c r="U40" s="114"/>
      <c r="V40" s="114"/>
      <c r="W40" s="114"/>
      <c r="X40" s="114"/>
      <c r="Y40" s="114"/>
      <c r="Z40" s="114"/>
      <c r="AA40" s="114"/>
      <c r="AB40" s="114"/>
      <c r="AC40" s="114"/>
      <c r="AD40" s="114"/>
      <c r="AE40" s="114"/>
      <c r="AF40" s="114"/>
      <c r="AG40" s="114"/>
      <c r="AH40" s="114"/>
      <c r="AI40" s="35"/>
    </row>
    <row r="41" spans="1:35" ht="16.5" customHeight="1" x14ac:dyDescent="0.3">
      <c r="A41" s="30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112"/>
      <c r="R41" s="113"/>
      <c r="S41" s="113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35"/>
    </row>
    <row r="42" spans="1:35" ht="16.5" customHeight="1" thickBot="1" x14ac:dyDescent="0.35">
      <c r="A42" s="36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109"/>
      <c r="R42" s="110"/>
      <c r="S42" s="110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38"/>
    </row>
    <row r="43" spans="1:35" ht="16.5" customHeight="1" x14ac:dyDescent="0.3">
      <c r="A43" s="30"/>
      <c r="B43" s="39" t="s">
        <v>64</v>
      </c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1"/>
      <c r="Q43" s="94" t="s">
        <v>65</v>
      </c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6"/>
      <c r="AG43" s="97">
        <f>SUM(AI13:AI42)</f>
        <v>414.1</v>
      </c>
      <c r="AH43" s="98"/>
      <c r="AI43" s="99"/>
    </row>
    <row r="44" spans="1:35" ht="16.5" customHeight="1" thickBot="1" x14ac:dyDescent="0.35">
      <c r="A44" s="100"/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31"/>
      <c r="Q44" s="102" t="s">
        <v>66</v>
      </c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4"/>
      <c r="AG44" s="105">
        <f>+AG43+'MEM 1 (2)'!AG44:AI44</f>
        <v>1447.2399999999998</v>
      </c>
      <c r="AH44" s="106"/>
      <c r="AI44" s="107"/>
    </row>
    <row r="45" spans="1:35" ht="16.5" customHeight="1" x14ac:dyDescent="0.3">
      <c r="A45" s="30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31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2"/>
    </row>
    <row r="46" spans="1:35" ht="16.5" customHeight="1" x14ac:dyDescent="0.3">
      <c r="A46" s="30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2"/>
    </row>
    <row r="47" spans="1:35" ht="16.5" customHeight="1" x14ac:dyDescent="0.3">
      <c r="A47" s="30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2"/>
    </row>
    <row r="48" spans="1:35" ht="16.5" customHeight="1" x14ac:dyDescent="0.3">
      <c r="A48" s="30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2"/>
    </row>
    <row r="49" spans="1:35" ht="16.5" customHeight="1" x14ac:dyDescent="0.3">
      <c r="A49" s="30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2"/>
    </row>
    <row r="50" spans="1:35" ht="16.5" customHeight="1" x14ac:dyDescent="0.3">
      <c r="A50" s="30"/>
      <c r="B50" s="31" t="s">
        <v>67</v>
      </c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 t="s">
        <v>68</v>
      </c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 t="s">
        <v>69</v>
      </c>
      <c r="Z50" s="31"/>
      <c r="AA50" s="31"/>
      <c r="AB50" s="31"/>
      <c r="AC50" s="31"/>
      <c r="AD50" s="31"/>
      <c r="AE50" s="31"/>
      <c r="AF50" s="31"/>
      <c r="AG50" s="31"/>
      <c r="AH50" s="31"/>
      <c r="AI50" s="32"/>
    </row>
    <row r="51" spans="1:35" ht="16.5" customHeight="1" x14ac:dyDescent="0.3">
      <c r="A51" s="30"/>
      <c r="B51" s="43"/>
      <c r="C51" s="43"/>
      <c r="D51" s="43"/>
      <c r="E51" s="43"/>
      <c r="F51" s="43"/>
      <c r="G51" s="43"/>
      <c r="H51" s="43"/>
      <c r="I51" s="31"/>
      <c r="J51" s="31"/>
      <c r="K51" s="31"/>
      <c r="L51" s="31"/>
      <c r="M51" s="43"/>
      <c r="N51" s="43"/>
      <c r="O51" s="43"/>
      <c r="P51" s="43"/>
      <c r="Q51" s="43"/>
      <c r="R51" s="43"/>
      <c r="S51" s="43"/>
      <c r="T51" s="43"/>
      <c r="U51" s="43"/>
      <c r="V51" s="31"/>
      <c r="W51" s="31"/>
      <c r="X51" s="31"/>
      <c r="Y51" s="43"/>
      <c r="Z51" s="43"/>
      <c r="AA51" s="43"/>
      <c r="AB51" s="43"/>
      <c r="AC51" s="43"/>
      <c r="AD51" s="43"/>
      <c r="AE51" s="43"/>
      <c r="AF51" s="43"/>
      <c r="AG51" s="43"/>
      <c r="AH51" s="31"/>
      <c r="AI51" s="32"/>
    </row>
    <row r="52" spans="1:35" ht="16.5" customHeight="1" x14ac:dyDescent="0.3">
      <c r="A52" s="44"/>
      <c r="B52" s="45" t="s">
        <v>70</v>
      </c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 t="s">
        <v>71</v>
      </c>
      <c r="N52" s="45"/>
      <c r="O52" s="31"/>
      <c r="P52" s="31"/>
      <c r="Q52" s="31"/>
      <c r="R52" s="31"/>
      <c r="S52" s="31"/>
      <c r="T52" s="31"/>
      <c r="U52" s="46"/>
      <c r="V52" s="46"/>
      <c r="W52" s="46"/>
      <c r="X52" s="46"/>
      <c r="Y52" s="45" t="s">
        <v>72</v>
      </c>
      <c r="Z52" s="45"/>
      <c r="AA52" s="31"/>
      <c r="AB52" s="31"/>
      <c r="AC52" s="31"/>
      <c r="AD52" s="31"/>
      <c r="AE52" s="31"/>
      <c r="AF52" s="31"/>
      <c r="AG52" s="46"/>
      <c r="AH52" s="31"/>
      <c r="AI52" s="32"/>
    </row>
    <row r="53" spans="1:35" ht="13" x14ac:dyDescent="0.3">
      <c r="A53" s="30"/>
      <c r="B53" s="108" t="s">
        <v>73</v>
      </c>
      <c r="C53" s="108"/>
      <c r="D53" s="108"/>
      <c r="E53" s="108"/>
      <c r="F53" s="108"/>
      <c r="G53" s="108"/>
      <c r="H53" s="108"/>
      <c r="I53" s="31"/>
      <c r="J53" s="31"/>
      <c r="K53" s="31"/>
      <c r="L53" s="31"/>
      <c r="M53" s="108" t="s">
        <v>73</v>
      </c>
      <c r="N53" s="108"/>
      <c r="O53" s="108"/>
      <c r="P53" s="108"/>
      <c r="Q53" s="108"/>
      <c r="R53" s="108"/>
      <c r="S53" s="108"/>
      <c r="T53" s="108"/>
      <c r="U53" s="108"/>
      <c r="V53" s="31"/>
      <c r="W53" s="31"/>
      <c r="X53" s="31"/>
      <c r="Y53" s="101" t="s">
        <v>74</v>
      </c>
      <c r="Z53" s="101"/>
      <c r="AA53" s="101"/>
      <c r="AB53" s="101"/>
      <c r="AC53" s="101"/>
      <c r="AD53" s="101"/>
      <c r="AE53" s="101"/>
      <c r="AF53" s="101"/>
      <c r="AG53" s="101"/>
      <c r="AH53" s="31"/>
      <c r="AI53" s="32"/>
    </row>
    <row r="54" spans="1:35" ht="20.25" customHeight="1" thickBot="1" x14ac:dyDescent="0.35">
      <c r="A54" s="36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47"/>
    </row>
  </sheetData>
  <mergeCells count="218">
    <mergeCell ref="A1:F4"/>
    <mergeCell ref="G1:AA3"/>
    <mergeCell ref="AB1:AE1"/>
    <mergeCell ref="AF1:AI1"/>
    <mergeCell ref="AB2:AE3"/>
    <mergeCell ref="AF2:AI3"/>
    <mergeCell ref="G4:AA4"/>
    <mergeCell ref="AB4:AE4"/>
    <mergeCell ref="AF4:AI4"/>
    <mergeCell ref="A5:AI5"/>
    <mergeCell ref="A6:AI6"/>
    <mergeCell ref="A7:D7"/>
    <mergeCell ref="E7:AI7"/>
    <mergeCell ref="A8:C8"/>
    <mergeCell ref="D8:O8"/>
    <mergeCell ref="P8:R8"/>
    <mergeCell ref="S8:Y8"/>
    <mergeCell ref="Z8:AD8"/>
    <mergeCell ref="AE8:AI8"/>
    <mergeCell ref="AI11:AI12"/>
    <mergeCell ref="T12:V12"/>
    <mergeCell ref="W12:Y12"/>
    <mergeCell ref="Z12:AB12"/>
    <mergeCell ref="AC12:AE12"/>
    <mergeCell ref="AF12:AH12"/>
    <mergeCell ref="D9:E9"/>
    <mergeCell ref="F9:I9"/>
    <mergeCell ref="J9:O9"/>
    <mergeCell ref="P9:S9"/>
    <mergeCell ref="T9:Y9"/>
    <mergeCell ref="Z9:AE9"/>
    <mergeCell ref="T13:V13"/>
    <mergeCell ref="W13:Y13"/>
    <mergeCell ref="Z13:AB13"/>
    <mergeCell ref="AC13:AE13"/>
    <mergeCell ref="AF13:AH13"/>
    <mergeCell ref="AF9:AI9"/>
    <mergeCell ref="Q15:S15"/>
    <mergeCell ref="T15:V15"/>
    <mergeCell ref="W15:Y15"/>
    <mergeCell ref="Z15:AB15"/>
    <mergeCell ref="AC15:AE15"/>
    <mergeCell ref="AF15:AH15"/>
    <mergeCell ref="T14:V14"/>
    <mergeCell ref="W14:Y14"/>
    <mergeCell ref="Z14:AB14"/>
    <mergeCell ref="AC14:AE14"/>
    <mergeCell ref="AF14:AH14"/>
    <mergeCell ref="Q13:S14"/>
    <mergeCell ref="Q11:S12"/>
    <mergeCell ref="T11:V11"/>
    <mergeCell ref="W11:Y11"/>
    <mergeCell ref="Z11:AB11"/>
    <mergeCell ref="AC11:AE11"/>
    <mergeCell ref="AF11:AH11"/>
    <mergeCell ref="AF17:AH17"/>
    <mergeCell ref="T18:V18"/>
    <mergeCell ref="W18:Y18"/>
    <mergeCell ref="Z18:AB18"/>
    <mergeCell ref="AC18:AE18"/>
    <mergeCell ref="AF18:AH18"/>
    <mergeCell ref="T16:V16"/>
    <mergeCell ref="W16:Y16"/>
    <mergeCell ref="Z16:AB16"/>
    <mergeCell ref="AC16:AE16"/>
    <mergeCell ref="AF16:AH16"/>
    <mergeCell ref="T17:V17"/>
    <mergeCell ref="W17:Y17"/>
    <mergeCell ref="Z17:AB17"/>
    <mergeCell ref="AC17:AE17"/>
    <mergeCell ref="T19:V19"/>
    <mergeCell ref="W19:Y19"/>
    <mergeCell ref="Z19:AB19"/>
    <mergeCell ref="AC19:AE19"/>
    <mergeCell ref="AF19:AH19"/>
    <mergeCell ref="T20:V20"/>
    <mergeCell ref="W20:Y20"/>
    <mergeCell ref="Z20:AB20"/>
    <mergeCell ref="AC20:AE20"/>
    <mergeCell ref="AF20:AH20"/>
    <mergeCell ref="T21:V21"/>
    <mergeCell ref="W21:Y21"/>
    <mergeCell ref="Z21:AB21"/>
    <mergeCell ref="AC21:AE21"/>
    <mergeCell ref="AF21:AH21"/>
    <mergeCell ref="T22:V22"/>
    <mergeCell ref="W22:Y22"/>
    <mergeCell ref="Z22:AB22"/>
    <mergeCell ref="AC22:AE22"/>
    <mergeCell ref="AF22:AH22"/>
    <mergeCell ref="Q26:S27"/>
    <mergeCell ref="T23:V23"/>
    <mergeCell ref="W23:Y23"/>
    <mergeCell ref="Z23:AB23"/>
    <mergeCell ref="AC23:AE23"/>
    <mergeCell ref="AF23:AH23"/>
    <mergeCell ref="T24:V24"/>
    <mergeCell ref="W24:Y24"/>
    <mergeCell ref="Z24:AB24"/>
    <mergeCell ref="AC24:AE24"/>
    <mergeCell ref="T26:V26"/>
    <mergeCell ref="W26:Y26"/>
    <mergeCell ref="Z26:AB26"/>
    <mergeCell ref="AC26:AE26"/>
    <mergeCell ref="AF26:AH26"/>
    <mergeCell ref="AF24:AH24"/>
    <mergeCell ref="T25:V25"/>
    <mergeCell ref="W25:Y25"/>
    <mergeCell ref="Z25:AB25"/>
    <mergeCell ref="AC25:AE25"/>
    <mergeCell ref="AF25:AH25"/>
    <mergeCell ref="AF28:AH28"/>
    <mergeCell ref="T29:V29"/>
    <mergeCell ref="W29:Y29"/>
    <mergeCell ref="Z29:AB29"/>
    <mergeCell ref="AC29:AE29"/>
    <mergeCell ref="AF29:AH29"/>
    <mergeCell ref="T27:V27"/>
    <mergeCell ref="W27:Y27"/>
    <mergeCell ref="Z27:AB27"/>
    <mergeCell ref="AC27:AE27"/>
    <mergeCell ref="AF27:AH27"/>
    <mergeCell ref="T28:V28"/>
    <mergeCell ref="W28:Y28"/>
    <mergeCell ref="Z28:AB28"/>
    <mergeCell ref="AC28:AE28"/>
    <mergeCell ref="T30:V30"/>
    <mergeCell ref="W30:Y30"/>
    <mergeCell ref="Z30:AB30"/>
    <mergeCell ref="AC30:AE30"/>
    <mergeCell ref="AF30:AH30"/>
    <mergeCell ref="Q31:S31"/>
    <mergeCell ref="T31:V31"/>
    <mergeCell ref="W31:Y31"/>
    <mergeCell ref="Z31:AB31"/>
    <mergeCell ref="AC31:AE31"/>
    <mergeCell ref="Q33:S33"/>
    <mergeCell ref="T33:V33"/>
    <mergeCell ref="W33:Y33"/>
    <mergeCell ref="Z33:AB33"/>
    <mergeCell ref="AC33:AE33"/>
    <mergeCell ref="AF33:AH33"/>
    <mergeCell ref="AF31:AH31"/>
    <mergeCell ref="Q32:S32"/>
    <mergeCell ref="T32:V32"/>
    <mergeCell ref="W32:Y32"/>
    <mergeCell ref="Z32:AB32"/>
    <mergeCell ref="AC32:AE32"/>
    <mergeCell ref="AF32:AH32"/>
    <mergeCell ref="Q35:S35"/>
    <mergeCell ref="T35:V35"/>
    <mergeCell ref="W35:Y35"/>
    <mergeCell ref="Z35:AB35"/>
    <mergeCell ref="AC35:AE35"/>
    <mergeCell ref="AF35:AH35"/>
    <mergeCell ref="Q34:S34"/>
    <mergeCell ref="T34:V34"/>
    <mergeCell ref="W34:Y34"/>
    <mergeCell ref="Z34:AB34"/>
    <mergeCell ref="AC34:AE34"/>
    <mergeCell ref="AF34:AH34"/>
    <mergeCell ref="Q37:S37"/>
    <mergeCell ref="T37:V37"/>
    <mergeCell ref="W37:Y37"/>
    <mergeCell ref="Z37:AB37"/>
    <mergeCell ref="AC37:AE37"/>
    <mergeCell ref="AF37:AH37"/>
    <mergeCell ref="Q36:S36"/>
    <mergeCell ref="T36:V36"/>
    <mergeCell ref="W36:Y36"/>
    <mergeCell ref="Z36:AB36"/>
    <mergeCell ref="AC36:AE36"/>
    <mergeCell ref="AF36:AH36"/>
    <mergeCell ref="Z39:AB39"/>
    <mergeCell ref="AC39:AE39"/>
    <mergeCell ref="AF39:AH39"/>
    <mergeCell ref="Q38:S38"/>
    <mergeCell ref="T38:V38"/>
    <mergeCell ref="W38:Y38"/>
    <mergeCell ref="Z38:AB38"/>
    <mergeCell ref="AC38:AE38"/>
    <mergeCell ref="AF38:AH38"/>
    <mergeCell ref="A44:O44"/>
    <mergeCell ref="Q44:AF44"/>
    <mergeCell ref="AG44:AI44"/>
    <mergeCell ref="B53:H53"/>
    <mergeCell ref="M53:U53"/>
    <mergeCell ref="Y53:AG53"/>
    <mergeCell ref="Q42:S42"/>
    <mergeCell ref="T42:V42"/>
    <mergeCell ref="W42:Y42"/>
    <mergeCell ref="Z42:AB42"/>
    <mergeCell ref="AC42:AE42"/>
    <mergeCell ref="AF42:AH42"/>
    <mergeCell ref="Q28:S28"/>
    <mergeCell ref="Q29:S29"/>
    <mergeCell ref="Q30:S30"/>
    <mergeCell ref="Q20:S22"/>
    <mergeCell ref="Q16:S16"/>
    <mergeCell ref="Q17:S19"/>
    <mergeCell ref="Q43:AF43"/>
    <mergeCell ref="Q41:S41"/>
    <mergeCell ref="T41:V41"/>
    <mergeCell ref="W41:Y41"/>
    <mergeCell ref="Z41:AB41"/>
    <mergeCell ref="AC41:AE41"/>
    <mergeCell ref="AF41:AH41"/>
    <mergeCell ref="Q40:S40"/>
    <mergeCell ref="T40:V40"/>
    <mergeCell ref="W40:Y40"/>
    <mergeCell ref="Z40:AB40"/>
    <mergeCell ref="AC40:AE40"/>
    <mergeCell ref="AF40:AH40"/>
    <mergeCell ref="Q39:S39"/>
    <mergeCell ref="T39:V39"/>
    <mergeCell ref="W39:Y39"/>
    <mergeCell ref="Q23:S25"/>
    <mergeCell ref="AG43:AI43"/>
  </mergeCells>
  <printOptions horizontalCentered="1" verticalCentered="1"/>
  <pageMargins left="0" right="0" top="0" bottom="0" header="0" footer="0.59055118110236227"/>
  <pageSetup scale="55" orientation="landscape" r:id="rId1"/>
  <headerFooter alignWithMargins="0">
    <oddFooter>&amp;L&amp;"Arial,Normal"&amp;8 1010-f-F-GCT-70-V2&amp;C&amp;"Arial,Normal"&amp;8&amp;P de &amp;N&amp;R&amp;"Arial,Normal"&amp;8Aprobado: 16-08-2016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B41E2-2DEB-4D20-B880-97B88DC528E5}">
  <sheetPr>
    <tabColor rgb="FF92D050"/>
    <pageSetUpPr fitToPage="1"/>
  </sheetPr>
  <dimension ref="A1:AQ54"/>
  <sheetViews>
    <sheetView showGridLines="0" view="pageBreakPreview" topLeftCell="A10" zoomScale="70" zoomScaleNormal="100" zoomScaleSheetLayoutView="70" workbookViewId="0">
      <selection activeCell="T14" sqref="T14:V14"/>
    </sheetView>
  </sheetViews>
  <sheetFormatPr baseColWidth="10" defaultColWidth="11.453125" defaultRowHeight="16.5" customHeight="1" x14ac:dyDescent="0.25"/>
  <cols>
    <col min="1" max="1" width="8.6328125" style="15" customWidth="1"/>
    <col min="2" max="2" width="14" style="15" customWidth="1"/>
    <col min="3" max="4" width="8.6328125" style="15" customWidth="1"/>
    <col min="5" max="5" width="5.6328125" style="15" customWidth="1"/>
    <col min="6" max="9" width="8.6328125" style="15" customWidth="1"/>
    <col min="10" max="16" width="5.6328125" style="15" customWidth="1"/>
    <col min="17" max="18" width="11.6328125" style="15" customWidth="1"/>
    <col min="19" max="19" width="12.36328125" style="15" customWidth="1"/>
    <col min="20" max="34" width="4.6328125" style="15" customWidth="1"/>
    <col min="35" max="35" width="12.6328125" style="15" customWidth="1"/>
    <col min="36" max="36" width="3.453125" style="15" customWidth="1"/>
    <col min="37" max="37" width="12.453125" style="15" customWidth="1"/>
    <col min="38" max="39" width="3.453125" style="15" customWidth="1"/>
    <col min="40" max="40" width="8.453125" style="15" customWidth="1"/>
    <col min="41" max="16384" width="11.453125" style="15"/>
  </cols>
  <sheetData>
    <row r="1" spans="1:43" ht="29.25" customHeight="1" x14ac:dyDescent="0.4">
      <c r="A1" s="166"/>
      <c r="B1" s="167"/>
      <c r="C1" s="167"/>
      <c r="D1" s="167"/>
      <c r="E1" s="167"/>
      <c r="F1" s="167"/>
      <c r="G1" s="170" t="s">
        <v>37</v>
      </c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171" t="s">
        <v>38</v>
      </c>
      <c r="AC1" s="172"/>
      <c r="AD1" s="172"/>
      <c r="AE1" s="172"/>
      <c r="AF1" s="173" t="s">
        <v>39</v>
      </c>
      <c r="AG1" s="173"/>
      <c r="AH1" s="173"/>
      <c r="AI1" s="174"/>
    </row>
    <row r="2" spans="1:43" ht="24" customHeight="1" x14ac:dyDescent="0.3">
      <c r="A2" s="168"/>
      <c r="B2" s="169"/>
      <c r="C2" s="169"/>
      <c r="D2" s="169"/>
      <c r="E2" s="169"/>
      <c r="F2" s="169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5" t="s">
        <v>40</v>
      </c>
      <c r="AC2" s="176"/>
      <c r="AD2" s="176"/>
      <c r="AE2" s="177"/>
      <c r="AF2" s="181">
        <v>1</v>
      </c>
      <c r="AG2" s="182"/>
      <c r="AH2" s="182"/>
      <c r="AI2" s="183"/>
      <c r="AJ2" s="16"/>
      <c r="AK2" s="16"/>
      <c r="AL2" s="16"/>
      <c r="AM2" s="16"/>
      <c r="AN2" s="16"/>
      <c r="AO2" s="16"/>
      <c r="AP2" s="16"/>
      <c r="AQ2" s="16"/>
    </row>
    <row r="3" spans="1:43" ht="5.25" customHeight="1" x14ac:dyDescent="0.3">
      <c r="A3" s="168"/>
      <c r="B3" s="169"/>
      <c r="C3" s="169"/>
      <c r="D3" s="169"/>
      <c r="E3" s="169"/>
      <c r="F3" s="169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8"/>
      <c r="AC3" s="179"/>
      <c r="AD3" s="179"/>
      <c r="AE3" s="180"/>
      <c r="AF3" s="184"/>
      <c r="AG3" s="185"/>
      <c r="AH3" s="185"/>
      <c r="AI3" s="186"/>
      <c r="AJ3" s="16"/>
      <c r="AK3" s="16"/>
      <c r="AL3" s="16"/>
      <c r="AM3" s="16"/>
      <c r="AN3" s="16"/>
      <c r="AO3" s="16"/>
      <c r="AP3" s="16"/>
      <c r="AQ3" s="16"/>
    </row>
    <row r="4" spans="1:43" ht="32.25" customHeight="1" x14ac:dyDescent="0.4">
      <c r="A4" s="168"/>
      <c r="B4" s="169"/>
      <c r="C4" s="169"/>
      <c r="D4" s="169"/>
      <c r="E4" s="169"/>
      <c r="F4" s="169"/>
      <c r="G4" s="187" t="s">
        <v>41</v>
      </c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77" t="s">
        <v>42</v>
      </c>
      <c r="AC4" s="188"/>
      <c r="AD4" s="188"/>
      <c r="AE4" s="188"/>
      <c r="AF4" s="189">
        <v>45302</v>
      </c>
      <c r="AG4" s="190"/>
      <c r="AH4" s="190"/>
      <c r="AI4" s="191"/>
      <c r="AJ4" s="16"/>
      <c r="AK4" s="16"/>
      <c r="AL4" s="16"/>
      <c r="AM4" s="16"/>
      <c r="AN4" s="16"/>
      <c r="AO4" s="16"/>
      <c r="AP4" s="16"/>
      <c r="AQ4" s="16"/>
    </row>
    <row r="5" spans="1:43" ht="22.5" customHeight="1" thickBot="1" x14ac:dyDescent="0.35">
      <c r="A5" s="150"/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151"/>
      <c r="AI5" s="152"/>
      <c r="AJ5" s="16"/>
      <c r="AK5" s="16"/>
      <c r="AL5" s="16"/>
      <c r="AM5" s="16"/>
      <c r="AN5" s="16"/>
      <c r="AO5" s="16"/>
      <c r="AP5" s="16"/>
      <c r="AQ5" s="16"/>
    </row>
    <row r="6" spans="1:43" ht="39.75" customHeight="1" x14ac:dyDescent="0.3">
      <c r="A6" s="153" t="s">
        <v>43</v>
      </c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5"/>
      <c r="AJ6" s="16"/>
      <c r="AK6" s="16"/>
      <c r="AL6" s="16"/>
      <c r="AM6" s="16"/>
      <c r="AN6" s="16"/>
      <c r="AO6" s="16"/>
      <c r="AP6" s="16"/>
      <c r="AQ6" s="16"/>
    </row>
    <row r="7" spans="1:43" ht="33" customHeight="1" x14ac:dyDescent="0.3">
      <c r="A7" s="156" t="s">
        <v>44</v>
      </c>
      <c r="B7" s="156"/>
      <c r="C7" s="156"/>
      <c r="D7" s="156"/>
      <c r="E7" s="157" t="s">
        <v>45</v>
      </c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Q7" s="16"/>
    </row>
    <row r="8" spans="1:43" ht="53.4" customHeight="1" thickBot="1" x14ac:dyDescent="0.35">
      <c r="A8" s="158" t="s">
        <v>46</v>
      </c>
      <c r="B8" s="159"/>
      <c r="C8" s="159"/>
      <c r="D8" s="160" t="s">
        <v>99</v>
      </c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2"/>
      <c r="P8" s="163" t="s">
        <v>47</v>
      </c>
      <c r="Q8" s="164"/>
      <c r="R8" s="164"/>
      <c r="S8" s="165"/>
      <c r="T8" s="161"/>
      <c r="U8" s="161"/>
      <c r="V8" s="161"/>
      <c r="W8" s="161"/>
      <c r="X8" s="161"/>
      <c r="Y8" s="162"/>
      <c r="Z8" s="158" t="s">
        <v>48</v>
      </c>
      <c r="AA8" s="159"/>
      <c r="AB8" s="159"/>
      <c r="AC8" s="159"/>
      <c r="AD8" s="159"/>
      <c r="AE8" s="165"/>
      <c r="AF8" s="161"/>
      <c r="AG8" s="161"/>
      <c r="AH8" s="161"/>
      <c r="AI8" s="162"/>
      <c r="AJ8" s="17"/>
      <c r="AK8" s="17"/>
      <c r="AL8" s="17"/>
      <c r="AM8" s="17"/>
      <c r="AN8" s="17"/>
      <c r="AO8" s="17"/>
      <c r="AP8" s="17"/>
      <c r="AQ8" s="16"/>
    </row>
    <row r="9" spans="1:43" ht="27.65" customHeight="1" thickBot="1" x14ac:dyDescent="0.35">
      <c r="A9" s="18" t="s">
        <v>49</v>
      </c>
      <c r="B9" s="19"/>
      <c r="C9" s="20" t="s">
        <v>50</v>
      </c>
      <c r="D9" s="140" t="s">
        <v>8</v>
      </c>
      <c r="E9" s="141"/>
      <c r="F9" s="142" t="s">
        <v>51</v>
      </c>
      <c r="G9" s="143"/>
      <c r="H9" s="143"/>
      <c r="I9" s="143"/>
      <c r="J9" s="144"/>
      <c r="K9" s="144"/>
      <c r="L9" s="144"/>
      <c r="M9" s="144"/>
      <c r="N9" s="144"/>
      <c r="O9" s="145"/>
      <c r="P9" s="146" t="s">
        <v>52</v>
      </c>
      <c r="Q9" s="147"/>
      <c r="R9" s="147"/>
      <c r="S9" s="147"/>
      <c r="T9" s="144"/>
      <c r="U9" s="144"/>
      <c r="V9" s="144"/>
      <c r="W9" s="144"/>
      <c r="X9" s="144"/>
      <c r="Y9" s="145"/>
      <c r="Z9" s="148" t="s">
        <v>53</v>
      </c>
      <c r="AA9" s="149"/>
      <c r="AB9" s="149"/>
      <c r="AC9" s="149"/>
      <c r="AD9" s="149"/>
      <c r="AE9" s="149"/>
      <c r="AF9" s="144"/>
      <c r="AG9" s="144"/>
      <c r="AH9" s="144"/>
      <c r="AI9" s="145"/>
      <c r="AJ9" s="21"/>
      <c r="AK9" s="21"/>
      <c r="AL9" s="16"/>
      <c r="AM9" s="16"/>
      <c r="AN9" s="16"/>
      <c r="AO9" s="16"/>
    </row>
    <row r="10" spans="1:43" ht="14.25" customHeight="1" thickBot="1" x14ac:dyDescent="0.35">
      <c r="A10" s="22"/>
      <c r="B10" s="23"/>
      <c r="C10" s="23"/>
      <c r="D10" s="23"/>
      <c r="E10" s="23"/>
      <c r="F10" s="23"/>
      <c r="G10" s="23"/>
      <c r="H10" s="23"/>
      <c r="I10" s="23"/>
      <c r="J10" s="23"/>
      <c r="K10" s="24"/>
      <c r="L10" s="25"/>
      <c r="M10" s="25"/>
      <c r="N10" s="25"/>
      <c r="O10" s="25"/>
      <c r="P10" s="25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7"/>
      <c r="AJ10" s="16"/>
      <c r="AK10" s="16"/>
      <c r="AL10" s="16"/>
      <c r="AM10" s="16"/>
      <c r="AN10" s="16"/>
      <c r="AO10" s="16"/>
    </row>
    <row r="11" spans="1:43" ht="14.25" customHeight="1" x14ac:dyDescent="0.3">
      <c r="A11" s="22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66" t="s">
        <v>54</v>
      </c>
      <c r="R11" s="135"/>
      <c r="S11" s="135"/>
      <c r="T11" s="137" t="s">
        <v>55</v>
      </c>
      <c r="U11" s="137"/>
      <c r="V11" s="137"/>
      <c r="W11" s="137" t="s">
        <v>56</v>
      </c>
      <c r="X11" s="137"/>
      <c r="Y11" s="137"/>
      <c r="Z11" s="137" t="s">
        <v>57</v>
      </c>
      <c r="AA11" s="137"/>
      <c r="AB11" s="137"/>
      <c r="AC11" s="137" t="s">
        <v>58</v>
      </c>
      <c r="AD11" s="137"/>
      <c r="AE11" s="137"/>
      <c r="AF11" s="137" t="s">
        <v>59</v>
      </c>
      <c r="AG11" s="137"/>
      <c r="AH11" s="137"/>
      <c r="AI11" s="138" t="s">
        <v>60</v>
      </c>
    </row>
    <row r="12" spans="1:43" ht="14.25" customHeight="1" thickBot="1" x14ac:dyDescent="0.35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267"/>
      <c r="R12" s="136"/>
      <c r="S12" s="136"/>
      <c r="T12" s="111" t="s">
        <v>61</v>
      </c>
      <c r="U12" s="111"/>
      <c r="V12" s="111"/>
      <c r="W12" s="111" t="s">
        <v>61</v>
      </c>
      <c r="X12" s="111"/>
      <c r="Y12" s="111"/>
      <c r="Z12" s="111" t="s">
        <v>61</v>
      </c>
      <c r="AA12" s="111"/>
      <c r="AB12" s="111"/>
      <c r="AC12" s="111" t="s">
        <v>62</v>
      </c>
      <c r="AD12" s="111"/>
      <c r="AE12" s="111"/>
      <c r="AF12" s="111" t="s">
        <v>63</v>
      </c>
      <c r="AG12" s="111"/>
      <c r="AH12" s="111"/>
      <c r="AI12" s="139"/>
      <c r="AJ12" s="33"/>
      <c r="AK12" s="33"/>
      <c r="AL12" s="33"/>
      <c r="AM12" s="33"/>
      <c r="AN12" s="33"/>
      <c r="AO12" s="33"/>
    </row>
    <row r="13" spans="1:43" ht="14.25" customHeight="1" x14ac:dyDescent="0.3">
      <c r="A13" s="30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51"/>
      <c r="R13" s="52"/>
      <c r="S13" s="53"/>
      <c r="T13" s="257">
        <v>32.1</v>
      </c>
      <c r="U13" s="257"/>
      <c r="V13" s="257"/>
      <c r="W13" s="257">
        <v>5.5</v>
      </c>
      <c r="X13" s="257"/>
      <c r="Y13" s="257"/>
      <c r="Z13" s="257"/>
      <c r="AA13" s="257"/>
      <c r="AB13" s="257"/>
      <c r="AC13" s="257"/>
      <c r="AD13" s="257"/>
      <c r="AE13" s="257"/>
      <c r="AF13" s="281">
        <v>3</v>
      </c>
      <c r="AG13" s="281"/>
      <c r="AH13" s="281"/>
      <c r="AI13" s="50">
        <f>+T13*W13*AF13</f>
        <v>529.65000000000009</v>
      </c>
      <c r="AJ13" s="33"/>
      <c r="AK13" s="33"/>
      <c r="AL13" s="33"/>
      <c r="AM13" s="33"/>
      <c r="AN13" s="33"/>
      <c r="AO13" s="33"/>
    </row>
    <row r="14" spans="1:43" ht="15.75" customHeight="1" x14ac:dyDescent="0.3">
      <c r="A14" s="30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57"/>
      <c r="R14" s="58"/>
      <c r="S14" s="59"/>
      <c r="T14" s="120">
        <v>4.7</v>
      </c>
      <c r="U14" s="120"/>
      <c r="V14" s="120"/>
      <c r="W14" s="120">
        <v>2.5</v>
      </c>
      <c r="X14" s="120"/>
      <c r="Y14" s="120"/>
      <c r="Z14" s="120"/>
      <c r="AA14" s="120"/>
      <c r="AB14" s="120"/>
      <c r="AC14" s="120"/>
      <c r="AD14" s="120"/>
      <c r="AE14" s="120"/>
      <c r="AF14" s="120">
        <v>2</v>
      </c>
      <c r="AG14" s="120"/>
      <c r="AH14" s="120"/>
      <c r="AI14" s="35">
        <f>+T14*W14*AF14</f>
        <v>23.5</v>
      </c>
    </row>
    <row r="15" spans="1:43" ht="14.25" customHeight="1" x14ac:dyDescent="0.3">
      <c r="A15" s="30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279"/>
      <c r="R15" s="280"/>
      <c r="S15" s="280"/>
      <c r="T15" s="120">
        <v>3</v>
      </c>
      <c r="U15" s="120"/>
      <c r="V15" s="120"/>
      <c r="W15" s="120">
        <v>2.5</v>
      </c>
      <c r="X15" s="120"/>
      <c r="Y15" s="120"/>
      <c r="Z15" s="120"/>
      <c r="AA15" s="120"/>
      <c r="AB15" s="120"/>
      <c r="AC15" s="120"/>
      <c r="AD15" s="120"/>
      <c r="AE15" s="120"/>
      <c r="AF15" s="120">
        <v>2</v>
      </c>
      <c r="AG15" s="120"/>
      <c r="AH15" s="120"/>
      <c r="AI15" s="35">
        <f t="shared" ref="AI15:AI19" si="0">+T15*W15*AF15</f>
        <v>15</v>
      </c>
      <c r="AJ15" s="34"/>
      <c r="AK15" s="34"/>
      <c r="AL15" s="34"/>
      <c r="AM15" s="34"/>
      <c r="AN15" s="34"/>
      <c r="AO15" s="34"/>
    </row>
    <row r="16" spans="1:43" ht="14.25" customHeight="1" x14ac:dyDescent="0.3">
      <c r="A16" s="30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277"/>
      <c r="R16" s="278"/>
      <c r="S16" s="278"/>
      <c r="T16" s="120">
        <v>8.1999999999999993</v>
      </c>
      <c r="U16" s="120"/>
      <c r="V16" s="120"/>
      <c r="W16" s="120">
        <v>2.5</v>
      </c>
      <c r="X16" s="120"/>
      <c r="Y16" s="120"/>
      <c r="Z16" s="120"/>
      <c r="AA16" s="120"/>
      <c r="AB16" s="120"/>
      <c r="AC16" s="120"/>
      <c r="AD16" s="120"/>
      <c r="AE16" s="120"/>
      <c r="AF16" s="120">
        <v>1</v>
      </c>
      <c r="AG16" s="120"/>
      <c r="AH16" s="120"/>
      <c r="AI16" s="35">
        <f t="shared" si="0"/>
        <v>20.5</v>
      </c>
      <c r="AJ16" s="34"/>
      <c r="AK16" s="34"/>
      <c r="AL16" s="34"/>
      <c r="AM16" s="34"/>
      <c r="AN16" s="34"/>
      <c r="AO16" s="34"/>
    </row>
    <row r="17" spans="1:35" ht="14.25" customHeight="1" x14ac:dyDescent="0.3">
      <c r="A17" s="30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63"/>
      <c r="R17" s="64"/>
      <c r="S17" s="65"/>
      <c r="T17" s="118">
        <v>32.1</v>
      </c>
      <c r="U17" s="118"/>
      <c r="V17" s="118"/>
      <c r="W17" s="118">
        <v>4.4000000000000004</v>
      </c>
      <c r="X17" s="118"/>
      <c r="Y17" s="118"/>
      <c r="Z17" s="118"/>
      <c r="AA17" s="118"/>
      <c r="AB17" s="118"/>
      <c r="AC17" s="115"/>
      <c r="AD17" s="115"/>
      <c r="AE17" s="115"/>
      <c r="AF17" s="118">
        <v>1</v>
      </c>
      <c r="AG17" s="118"/>
      <c r="AH17" s="118"/>
      <c r="AI17" s="35">
        <f t="shared" si="0"/>
        <v>141.24</v>
      </c>
    </row>
    <row r="18" spans="1:35" ht="14.25" customHeight="1" x14ac:dyDescent="0.3">
      <c r="A18" s="30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66"/>
      <c r="R18" s="67"/>
      <c r="S18" s="68"/>
      <c r="T18" s="118">
        <v>19.3</v>
      </c>
      <c r="U18" s="118"/>
      <c r="V18" s="118"/>
      <c r="W18" s="118">
        <v>1</v>
      </c>
      <c r="X18" s="118"/>
      <c r="Y18" s="118"/>
      <c r="Z18" s="118"/>
      <c r="AA18" s="118"/>
      <c r="AB18" s="118"/>
      <c r="AC18" s="120"/>
      <c r="AD18" s="120"/>
      <c r="AE18" s="120"/>
      <c r="AF18" s="118">
        <v>1</v>
      </c>
      <c r="AG18" s="118"/>
      <c r="AH18" s="118"/>
      <c r="AI18" s="35">
        <f t="shared" si="0"/>
        <v>19.3</v>
      </c>
    </row>
    <row r="19" spans="1:35" ht="14.25" customHeight="1" x14ac:dyDescent="0.3">
      <c r="A19" s="30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54"/>
      <c r="R19" s="55"/>
      <c r="S19" s="56"/>
      <c r="T19" s="118"/>
      <c r="U19" s="118"/>
      <c r="V19" s="118"/>
      <c r="W19" s="118"/>
      <c r="X19" s="118"/>
      <c r="Y19" s="118"/>
      <c r="Z19" s="118"/>
      <c r="AA19" s="118"/>
      <c r="AB19" s="118"/>
      <c r="AC19" s="120"/>
      <c r="AD19" s="120"/>
      <c r="AE19" s="120"/>
      <c r="AF19" s="118"/>
      <c r="AG19" s="118"/>
      <c r="AH19" s="118"/>
      <c r="AI19" s="35">
        <f t="shared" si="0"/>
        <v>0</v>
      </c>
    </row>
    <row r="20" spans="1:35" ht="14.25" customHeight="1" x14ac:dyDescent="0.3">
      <c r="A20" s="30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268"/>
      <c r="R20" s="269"/>
      <c r="S20" s="270"/>
      <c r="T20" s="118"/>
      <c r="U20" s="118"/>
      <c r="V20" s="118"/>
      <c r="W20" s="118"/>
      <c r="X20" s="118"/>
      <c r="Y20" s="118"/>
      <c r="Z20" s="118"/>
      <c r="AA20" s="118"/>
      <c r="AB20" s="118"/>
      <c r="AC20" s="120"/>
      <c r="AD20" s="120"/>
      <c r="AE20" s="120"/>
      <c r="AF20" s="118"/>
      <c r="AG20" s="118"/>
      <c r="AH20" s="118"/>
      <c r="AI20" s="35">
        <f t="shared" ref="AI20:AI36" si="1">+T20*AF20</f>
        <v>0</v>
      </c>
    </row>
    <row r="21" spans="1:35" ht="14.25" customHeight="1" x14ac:dyDescent="0.3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274"/>
      <c r="R21" s="275"/>
      <c r="S21" s="276"/>
      <c r="T21" s="118"/>
      <c r="U21" s="118"/>
      <c r="V21" s="118"/>
      <c r="W21" s="118"/>
      <c r="X21" s="118"/>
      <c r="Y21" s="118"/>
      <c r="Z21" s="118"/>
      <c r="AA21" s="118"/>
      <c r="AB21" s="118"/>
      <c r="AC21" s="115"/>
      <c r="AD21" s="115"/>
      <c r="AE21" s="115"/>
      <c r="AF21" s="118"/>
      <c r="AG21" s="118"/>
      <c r="AH21" s="118"/>
      <c r="AI21" s="35">
        <f>+T21*AF21</f>
        <v>0</v>
      </c>
    </row>
    <row r="22" spans="1:35" ht="14.25" customHeight="1" x14ac:dyDescent="0.3">
      <c r="A22" s="30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271"/>
      <c r="R22" s="272"/>
      <c r="S22" s="273"/>
      <c r="T22" s="118"/>
      <c r="U22" s="118"/>
      <c r="V22" s="118"/>
      <c r="W22" s="118"/>
      <c r="X22" s="118"/>
      <c r="Y22" s="118"/>
      <c r="Z22" s="119"/>
      <c r="AA22" s="119"/>
      <c r="AB22" s="119"/>
      <c r="AC22" s="120"/>
      <c r="AD22" s="120"/>
      <c r="AE22" s="120"/>
      <c r="AF22" s="118"/>
      <c r="AG22" s="118"/>
      <c r="AH22" s="118"/>
      <c r="AI22" s="35">
        <f>+AC22*AF22</f>
        <v>0</v>
      </c>
    </row>
    <row r="23" spans="1:35" ht="14.25" customHeight="1" x14ac:dyDescent="0.3">
      <c r="A23" s="30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268"/>
      <c r="R23" s="269"/>
      <c r="S23" s="270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20"/>
      <c r="AG23" s="120"/>
      <c r="AH23" s="120"/>
      <c r="AI23" s="35">
        <f t="shared" si="1"/>
        <v>0</v>
      </c>
    </row>
    <row r="24" spans="1:35" ht="14.25" customHeight="1" x14ac:dyDescent="0.3">
      <c r="A24" s="30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274"/>
      <c r="R24" s="275"/>
      <c r="S24" s="276"/>
      <c r="T24" s="118"/>
      <c r="U24" s="118"/>
      <c r="V24" s="118"/>
      <c r="W24" s="119"/>
      <c r="X24" s="119"/>
      <c r="Y24" s="119"/>
      <c r="Z24" s="119"/>
      <c r="AA24" s="119"/>
      <c r="AB24" s="119"/>
      <c r="AC24" s="115"/>
      <c r="AD24" s="115"/>
      <c r="AE24" s="115"/>
      <c r="AF24" s="120"/>
      <c r="AG24" s="120"/>
      <c r="AH24" s="120"/>
      <c r="AI24" s="35">
        <f>+AC24*AF24</f>
        <v>0</v>
      </c>
    </row>
    <row r="25" spans="1:35" ht="14.25" customHeight="1" x14ac:dyDescent="0.3">
      <c r="A25" s="30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271"/>
      <c r="R25" s="272"/>
      <c r="S25" s="273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35">
        <f t="shared" si="1"/>
        <v>0</v>
      </c>
    </row>
    <row r="26" spans="1:35" ht="14.25" customHeight="1" x14ac:dyDescent="0.3">
      <c r="A26" s="30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268"/>
      <c r="R26" s="269"/>
      <c r="S26" s="270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35">
        <f t="shared" si="1"/>
        <v>0</v>
      </c>
    </row>
    <row r="27" spans="1:35" ht="14.25" customHeight="1" x14ac:dyDescent="0.3">
      <c r="A27" s="30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271"/>
      <c r="R27" s="272"/>
      <c r="S27" s="273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35">
        <f t="shared" si="1"/>
        <v>0</v>
      </c>
    </row>
    <row r="28" spans="1:35" ht="14.25" customHeight="1" x14ac:dyDescent="0.3">
      <c r="A28" s="30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229"/>
      <c r="R28" s="230"/>
      <c r="S28" s="230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35">
        <f>+Z28*AF28</f>
        <v>0</v>
      </c>
    </row>
    <row r="29" spans="1:35" ht="14.25" customHeight="1" x14ac:dyDescent="0.3">
      <c r="A29" s="30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229"/>
      <c r="R29" s="230"/>
      <c r="S29" s="230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35">
        <f t="shared" si="1"/>
        <v>0</v>
      </c>
    </row>
    <row r="30" spans="1:35" ht="14.25" customHeight="1" x14ac:dyDescent="0.3">
      <c r="A30" s="30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229"/>
      <c r="R30" s="230"/>
      <c r="S30" s="230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35">
        <f t="shared" si="1"/>
        <v>0</v>
      </c>
    </row>
    <row r="31" spans="1:35" ht="14.25" customHeight="1" x14ac:dyDescent="0.3">
      <c r="A31" s="30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112"/>
      <c r="R31" s="113"/>
      <c r="S31" s="113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35">
        <f t="shared" si="1"/>
        <v>0</v>
      </c>
    </row>
    <row r="32" spans="1:35" ht="14.25" customHeight="1" x14ac:dyDescent="0.3">
      <c r="A32" s="30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112"/>
      <c r="R32" s="113"/>
      <c r="S32" s="113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35">
        <f t="shared" si="1"/>
        <v>0</v>
      </c>
    </row>
    <row r="33" spans="1:35" ht="14.25" customHeight="1" x14ac:dyDescent="0.3">
      <c r="A33" s="30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112"/>
      <c r="R33" s="113"/>
      <c r="S33" s="113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35">
        <f t="shared" si="1"/>
        <v>0</v>
      </c>
    </row>
    <row r="34" spans="1:35" ht="14.25" customHeight="1" x14ac:dyDescent="0.3">
      <c r="A34" s="30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112"/>
      <c r="R34" s="113"/>
      <c r="S34" s="113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35">
        <f t="shared" si="1"/>
        <v>0</v>
      </c>
    </row>
    <row r="35" spans="1:35" ht="14.25" customHeight="1" x14ac:dyDescent="0.3">
      <c r="A35" s="30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112"/>
      <c r="R35" s="113"/>
      <c r="S35" s="113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35">
        <f t="shared" si="1"/>
        <v>0</v>
      </c>
    </row>
    <row r="36" spans="1:35" ht="14.25" customHeight="1" x14ac:dyDescent="0.3">
      <c r="A36" s="30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112"/>
      <c r="R36" s="113"/>
      <c r="S36" s="113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35">
        <f t="shared" si="1"/>
        <v>0</v>
      </c>
    </row>
    <row r="37" spans="1:35" ht="14.25" customHeight="1" x14ac:dyDescent="0.3">
      <c r="A37" s="30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112"/>
      <c r="R37" s="113"/>
      <c r="S37" s="113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35"/>
    </row>
    <row r="38" spans="1:35" ht="16.5" customHeight="1" x14ac:dyDescent="0.3">
      <c r="A38" s="30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112"/>
      <c r="R38" s="113"/>
      <c r="S38" s="113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35"/>
    </row>
    <row r="39" spans="1:35" ht="16.5" customHeight="1" x14ac:dyDescent="0.3">
      <c r="A39" s="30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112"/>
      <c r="R39" s="113"/>
      <c r="S39" s="113"/>
      <c r="T39" s="114"/>
      <c r="U39" s="114"/>
      <c r="V39" s="114"/>
      <c r="W39" s="114"/>
      <c r="X39" s="114"/>
      <c r="Y39" s="114"/>
      <c r="Z39" s="114"/>
      <c r="AA39" s="114"/>
      <c r="AB39" s="114"/>
      <c r="AC39" s="114"/>
      <c r="AD39" s="114"/>
      <c r="AE39" s="114"/>
      <c r="AF39" s="114"/>
      <c r="AG39" s="114"/>
      <c r="AH39" s="114"/>
      <c r="AI39" s="35"/>
    </row>
    <row r="40" spans="1:35" ht="16.5" customHeight="1" x14ac:dyDescent="0.3">
      <c r="A40" s="30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112"/>
      <c r="R40" s="113"/>
      <c r="S40" s="113"/>
      <c r="T40" s="114"/>
      <c r="U40" s="114"/>
      <c r="V40" s="114"/>
      <c r="W40" s="114"/>
      <c r="X40" s="114"/>
      <c r="Y40" s="114"/>
      <c r="Z40" s="114"/>
      <c r="AA40" s="114"/>
      <c r="AB40" s="114"/>
      <c r="AC40" s="114"/>
      <c r="AD40" s="114"/>
      <c r="AE40" s="114"/>
      <c r="AF40" s="114"/>
      <c r="AG40" s="114"/>
      <c r="AH40" s="114"/>
      <c r="AI40" s="35"/>
    </row>
    <row r="41" spans="1:35" ht="16.5" customHeight="1" x14ac:dyDescent="0.3">
      <c r="A41" s="30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112"/>
      <c r="R41" s="113"/>
      <c r="S41" s="113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35"/>
    </row>
    <row r="42" spans="1:35" ht="16.5" customHeight="1" thickBot="1" x14ac:dyDescent="0.35">
      <c r="A42" s="36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109"/>
      <c r="R42" s="110"/>
      <c r="S42" s="110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38"/>
    </row>
    <row r="43" spans="1:35" ht="16.5" customHeight="1" x14ac:dyDescent="0.3">
      <c r="A43" s="30"/>
      <c r="B43" s="39" t="s">
        <v>64</v>
      </c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1"/>
      <c r="Q43" s="94" t="s">
        <v>65</v>
      </c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6"/>
      <c r="AG43" s="97">
        <f>SUM(AI13:AI42)</f>
        <v>749.19</v>
      </c>
      <c r="AH43" s="98"/>
      <c r="AI43" s="99"/>
    </row>
    <row r="44" spans="1:35" ht="16.5" customHeight="1" thickBot="1" x14ac:dyDescent="0.35">
      <c r="A44" s="100"/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31"/>
      <c r="Q44" s="102" t="s">
        <v>66</v>
      </c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4"/>
      <c r="AG44" s="105">
        <f>+AG43</f>
        <v>749.19</v>
      </c>
      <c r="AH44" s="106"/>
      <c r="AI44" s="107"/>
    </row>
    <row r="45" spans="1:35" ht="16.5" customHeight="1" x14ac:dyDescent="0.3">
      <c r="A45" s="30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31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2"/>
    </row>
    <row r="46" spans="1:35" ht="16.5" customHeight="1" x14ac:dyDescent="0.3">
      <c r="A46" s="30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2"/>
    </row>
    <row r="47" spans="1:35" ht="16.5" customHeight="1" x14ac:dyDescent="0.3">
      <c r="A47" s="30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2"/>
    </row>
    <row r="48" spans="1:35" ht="16.5" customHeight="1" x14ac:dyDescent="0.3">
      <c r="A48" s="30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2"/>
    </row>
    <row r="49" spans="1:35" ht="16.5" customHeight="1" x14ac:dyDescent="0.3">
      <c r="A49" s="30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2"/>
    </row>
    <row r="50" spans="1:35" ht="16.5" customHeight="1" x14ac:dyDescent="0.3">
      <c r="A50" s="30"/>
      <c r="B50" s="31" t="s">
        <v>67</v>
      </c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 t="s">
        <v>68</v>
      </c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 t="s">
        <v>69</v>
      </c>
      <c r="Z50" s="31"/>
      <c r="AA50" s="31"/>
      <c r="AB50" s="31"/>
      <c r="AC50" s="31"/>
      <c r="AD50" s="31"/>
      <c r="AE50" s="31"/>
      <c r="AF50" s="31"/>
      <c r="AG50" s="31"/>
      <c r="AH50" s="31"/>
      <c r="AI50" s="32"/>
    </row>
    <row r="51" spans="1:35" ht="16.5" customHeight="1" x14ac:dyDescent="0.3">
      <c r="A51" s="30"/>
      <c r="B51" s="43"/>
      <c r="C51" s="43"/>
      <c r="D51" s="43"/>
      <c r="E51" s="43"/>
      <c r="F51" s="43"/>
      <c r="G51" s="43"/>
      <c r="H51" s="43"/>
      <c r="I51" s="31"/>
      <c r="J51" s="31"/>
      <c r="K51" s="31"/>
      <c r="L51" s="31"/>
      <c r="M51" s="43"/>
      <c r="N51" s="43"/>
      <c r="O51" s="43"/>
      <c r="P51" s="43"/>
      <c r="Q51" s="43"/>
      <c r="R51" s="43"/>
      <c r="S51" s="43"/>
      <c r="T51" s="43"/>
      <c r="U51" s="43"/>
      <c r="V51" s="31"/>
      <c r="W51" s="31"/>
      <c r="X51" s="31"/>
      <c r="Y51" s="43"/>
      <c r="Z51" s="43"/>
      <c r="AA51" s="43"/>
      <c r="AB51" s="43"/>
      <c r="AC51" s="43"/>
      <c r="AD51" s="43"/>
      <c r="AE51" s="43"/>
      <c r="AF51" s="43"/>
      <c r="AG51" s="43"/>
      <c r="AH51" s="31"/>
      <c r="AI51" s="32"/>
    </row>
    <row r="52" spans="1:35" ht="16.5" customHeight="1" x14ac:dyDescent="0.3">
      <c r="A52" s="44"/>
      <c r="B52" s="45" t="s">
        <v>70</v>
      </c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 t="s">
        <v>71</v>
      </c>
      <c r="N52" s="45"/>
      <c r="O52" s="31"/>
      <c r="P52" s="31"/>
      <c r="Q52" s="31"/>
      <c r="R52" s="31"/>
      <c r="S52" s="31"/>
      <c r="T52" s="31"/>
      <c r="U52" s="46"/>
      <c r="V52" s="46"/>
      <c r="W52" s="46"/>
      <c r="X52" s="46"/>
      <c r="Y52" s="45" t="s">
        <v>72</v>
      </c>
      <c r="Z52" s="45"/>
      <c r="AA52" s="31"/>
      <c r="AB52" s="31"/>
      <c r="AC52" s="31"/>
      <c r="AD52" s="31"/>
      <c r="AE52" s="31"/>
      <c r="AF52" s="31"/>
      <c r="AG52" s="46"/>
      <c r="AH52" s="31"/>
      <c r="AI52" s="32"/>
    </row>
    <row r="53" spans="1:35" ht="13" x14ac:dyDescent="0.3">
      <c r="A53" s="30"/>
      <c r="B53" s="108" t="s">
        <v>73</v>
      </c>
      <c r="C53" s="108"/>
      <c r="D53" s="108"/>
      <c r="E53" s="108"/>
      <c r="F53" s="108"/>
      <c r="G53" s="108"/>
      <c r="H53" s="108"/>
      <c r="I53" s="31"/>
      <c r="J53" s="31"/>
      <c r="K53" s="31"/>
      <c r="L53" s="31"/>
      <c r="M53" s="108" t="s">
        <v>73</v>
      </c>
      <c r="N53" s="108"/>
      <c r="O53" s="108"/>
      <c r="P53" s="108"/>
      <c r="Q53" s="108"/>
      <c r="R53" s="108"/>
      <c r="S53" s="108"/>
      <c r="T53" s="108"/>
      <c r="U53" s="108"/>
      <c r="V53" s="31"/>
      <c r="W53" s="31"/>
      <c r="X53" s="31"/>
      <c r="Y53" s="101" t="s">
        <v>74</v>
      </c>
      <c r="Z53" s="101"/>
      <c r="AA53" s="101"/>
      <c r="AB53" s="101"/>
      <c r="AC53" s="101"/>
      <c r="AD53" s="101"/>
      <c r="AE53" s="101"/>
      <c r="AF53" s="101"/>
      <c r="AG53" s="101"/>
      <c r="AH53" s="31"/>
      <c r="AI53" s="32"/>
    </row>
    <row r="54" spans="1:35" ht="20.25" customHeight="1" thickBot="1" x14ac:dyDescent="0.35">
      <c r="A54" s="36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47"/>
    </row>
  </sheetData>
  <mergeCells count="216">
    <mergeCell ref="A1:F4"/>
    <mergeCell ref="G1:AA3"/>
    <mergeCell ref="AB1:AE1"/>
    <mergeCell ref="AF1:AI1"/>
    <mergeCell ref="AB2:AE3"/>
    <mergeCell ref="AF2:AI3"/>
    <mergeCell ref="G4:AA4"/>
    <mergeCell ref="AB4:AE4"/>
    <mergeCell ref="AF4:AI4"/>
    <mergeCell ref="D9:E9"/>
    <mergeCell ref="F9:I9"/>
    <mergeCell ref="J9:O9"/>
    <mergeCell ref="P9:S9"/>
    <mergeCell ref="T9:Y9"/>
    <mergeCell ref="Z9:AE9"/>
    <mergeCell ref="A5:AI5"/>
    <mergeCell ref="A6:AI6"/>
    <mergeCell ref="A7:D7"/>
    <mergeCell ref="E7:AI7"/>
    <mergeCell ref="A8:C8"/>
    <mergeCell ref="D8:O8"/>
    <mergeCell ref="P8:R8"/>
    <mergeCell ref="S8:Y8"/>
    <mergeCell ref="Z8:AD8"/>
    <mergeCell ref="AE8:AI8"/>
    <mergeCell ref="AF9:AI9"/>
    <mergeCell ref="Q11:S12"/>
    <mergeCell ref="T11:V11"/>
    <mergeCell ref="W11:Y11"/>
    <mergeCell ref="Z11:AB11"/>
    <mergeCell ref="AC11:AE11"/>
    <mergeCell ref="AF11:AH11"/>
    <mergeCell ref="AI11:AI12"/>
    <mergeCell ref="T12:V12"/>
    <mergeCell ref="W12:Y12"/>
    <mergeCell ref="Z12:AB12"/>
    <mergeCell ref="AC12:AE12"/>
    <mergeCell ref="AF12:AH12"/>
    <mergeCell ref="T13:V13"/>
    <mergeCell ref="W13:Y13"/>
    <mergeCell ref="Z13:AB13"/>
    <mergeCell ref="AC13:AE13"/>
    <mergeCell ref="AF13:AH13"/>
    <mergeCell ref="T14:V14"/>
    <mergeCell ref="Q16:S16"/>
    <mergeCell ref="T16:V16"/>
    <mergeCell ref="W16:Y16"/>
    <mergeCell ref="Z16:AB16"/>
    <mergeCell ref="AC16:AE16"/>
    <mergeCell ref="AF16:AH16"/>
    <mergeCell ref="W14:Y14"/>
    <mergeCell ref="Z14:AB14"/>
    <mergeCell ref="AC14:AE14"/>
    <mergeCell ref="AF14:AH14"/>
    <mergeCell ref="Q15:S15"/>
    <mergeCell ref="T15:V15"/>
    <mergeCell ref="W15:Y15"/>
    <mergeCell ref="Z15:AB15"/>
    <mergeCell ref="AC15:AE15"/>
    <mergeCell ref="AF15:AH15"/>
    <mergeCell ref="AF18:AH18"/>
    <mergeCell ref="T19:V19"/>
    <mergeCell ref="W19:Y19"/>
    <mergeCell ref="Z19:AB19"/>
    <mergeCell ref="AC19:AE19"/>
    <mergeCell ref="AF19:AH19"/>
    <mergeCell ref="T17:V17"/>
    <mergeCell ref="W17:Y17"/>
    <mergeCell ref="Z17:AB17"/>
    <mergeCell ref="AC17:AE17"/>
    <mergeCell ref="AF17:AH17"/>
    <mergeCell ref="T18:V18"/>
    <mergeCell ref="W18:Y18"/>
    <mergeCell ref="Z18:AB18"/>
    <mergeCell ref="AC18:AE18"/>
    <mergeCell ref="AF21:AH21"/>
    <mergeCell ref="T22:V22"/>
    <mergeCell ref="W22:Y22"/>
    <mergeCell ref="Z22:AB22"/>
    <mergeCell ref="AC22:AE22"/>
    <mergeCell ref="AF22:AH22"/>
    <mergeCell ref="Q20:S22"/>
    <mergeCell ref="T20:V20"/>
    <mergeCell ref="W20:Y20"/>
    <mergeCell ref="Z20:AB20"/>
    <mergeCell ref="AC20:AE20"/>
    <mergeCell ref="AF20:AH20"/>
    <mergeCell ref="T21:V21"/>
    <mergeCell ref="W21:Y21"/>
    <mergeCell ref="Z21:AB21"/>
    <mergeCell ref="AC21:AE21"/>
    <mergeCell ref="AF24:AH24"/>
    <mergeCell ref="T25:V25"/>
    <mergeCell ref="W25:Y25"/>
    <mergeCell ref="Z25:AB25"/>
    <mergeCell ref="AC25:AE25"/>
    <mergeCell ref="AF25:AH25"/>
    <mergeCell ref="Q23:S25"/>
    <mergeCell ref="T23:V23"/>
    <mergeCell ref="W23:Y23"/>
    <mergeCell ref="Z23:AB23"/>
    <mergeCell ref="AC23:AE23"/>
    <mergeCell ref="AF23:AH23"/>
    <mergeCell ref="T24:V24"/>
    <mergeCell ref="W24:Y24"/>
    <mergeCell ref="Z24:AB24"/>
    <mergeCell ref="AC24:AE24"/>
    <mergeCell ref="Q29:S29"/>
    <mergeCell ref="T29:V29"/>
    <mergeCell ref="W29:Y29"/>
    <mergeCell ref="Z29:AB29"/>
    <mergeCell ref="AC29:AE29"/>
    <mergeCell ref="AF29:AH29"/>
    <mergeCell ref="AF27:AH27"/>
    <mergeCell ref="Q28:S28"/>
    <mergeCell ref="T28:V28"/>
    <mergeCell ref="W28:Y28"/>
    <mergeCell ref="Z28:AB28"/>
    <mergeCell ref="AC28:AE28"/>
    <mergeCell ref="AF28:AH28"/>
    <mergeCell ref="Q26:S27"/>
    <mergeCell ref="T26:V26"/>
    <mergeCell ref="W26:Y26"/>
    <mergeCell ref="Z26:AB26"/>
    <mergeCell ref="AC26:AE26"/>
    <mergeCell ref="AF26:AH26"/>
    <mergeCell ref="T27:V27"/>
    <mergeCell ref="W27:Y27"/>
    <mergeCell ref="Z27:AB27"/>
    <mergeCell ref="AC27:AE27"/>
    <mergeCell ref="Q31:S31"/>
    <mergeCell ref="T31:V31"/>
    <mergeCell ref="W31:Y31"/>
    <mergeCell ref="Z31:AB31"/>
    <mergeCell ref="AC31:AE31"/>
    <mergeCell ref="AF31:AH31"/>
    <mergeCell ref="Q30:S30"/>
    <mergeCell ref="T30:V30"/>
    <mergeCell ref="W30:Y30"/>
    <mergeCell ref="Z30:AB30"/>
    <mergeCell ref="AC30:AE30"/>
    <mergeCell ref="AF30:AH30"/>
    <mergeCell ref="Q33:S33"/>
    <mergeCell ref="T33:V33"/>
    <mergeCell ref="W33:Y33"/>
    <mergeCell ref="Z33:AB33"/>
    <mergeCell ref="AC33:AE33"/>
    <mergeCell ref="AF33:AH33"/>
    <mergeCell ref="Q32:S32"/>
    <mergeCell ref="T32:V32"/>
    <mergeCell ref="W32:Y32"/>
    <mergeCell ref="Z32:AB32"/>
    <mergeCell ref="AC32:AE32"/>
    <mergeCell ref="AF32:AH32"/>
    <mergeCell ref="Q35:S35"/>
    <mergeCell ref="T35:V35"/>
    <mergeCell ref="W35:Y35"/>
    <mergeCell ref="Z35:AB35"/>
    <mergeCell ref="AC35:AE35"/>
    <mergeCell ref="AF35:AH35"/>
    <mergeCell ref="Q34:S34"/>
    <mergeCell ref="T34:V34"/>
    <mergeCell ref="W34:Y34"/>
    <mergeCell ref="Z34:AB34"/>
    <mergeCell ref="AC34:AE34"/>
    <mergeCell ref="AF34:AH34"/>
    <mergeCell ref="Q37:S37"/>
    <mergeCell ref="T37:V37"/>
    <mergeCell ref="W37:Y37"/>
    <mergeCell ref="Z37:AB37"/>
    <mergeCell ref="AC37:AE37"/>
    <mergeCell ref="AF37:AH37"/>
    <mergeCell ref="Q36:S36"/>
    <mergeCell ref="T36:V36"/>
    <mergeCell ref="W36:Y36"/>
    <mergeCell ref="Z36:AB36"/>
    <mergeCell ref="AC36:AE36"/>
    <mergeCell ref="AF36:AH36"/>
    <mergeCell ref="Q39:S39"/>
    <mergeCell ref="T39:V39"/>
    <mergeCell ref="W39:Y39"/>
    <mergeCell ref="Z39:AB39"/>
    <mergeCell ref="AC39:AE39"/>
    <mergeCell ref="AF39:AH39"/>
    <mergeCell ref="Q38:S38"/>
    <mergeCell ref="T38:V38"/>
    <mergeCell ref="W38:Y38"/>
    <mergeCell ref="Z38:AB38"/>
    <mergeCell ref="AC38:AE38"/>
    <mergeCell ref="AF38:AH38"/>
    <mergeCell ref="Q41:S41"/>
    <mergeCell ref="T41:V41"/>
    <mergeCell ref="W41:Y41"/>
    <mergeCell ref="Z41:AB41"/>
    <mergeCell ref="AC41:AE41"/>
    <mergeCell ref="AF41:AH41"/>
    <mergeCell ref="Q40:S40"/>
    <mergeCell ref="T40:V40"/>
    <mergeCell ref="W40:Y40"/>
    <mergeCell ref="Z40:AB40"/>
    <mergeCell ref="AC40:AE40"/>
    <mergeCell ref="AF40:AH40"/>
    <mergeCell ref="Q43:AF43"/>
    <mergeCell ref="AG43:AI43"/>
    <mergeCell ref="A44:O44"/>
    <mergeCell ref="Q44:AF44"/>
    <mergeCell ref="AG44:AI44"/>
    <mergeCell ref="B53:H53"/>
    <mergeCell ref="M53:U53"/>
    <mergeCell ref="Y53:AG53"/>
    <mergeCell ref="Q42:S42"/>
    <mergeCell ref="T42:V42"/>
    <mergeCell ref="W42:Y42"/>
    <mergeCell ref="Z42:AB42"/>
    <mergeCell ref="AC42:AE42"/>
    <mergeCell ref="AF42:AH42"/>
  </mergeCells>
  <printOptions horizontalCentered="1" verticalCentered="1"/>
  <pageMargins left="0" right="0" top="0" bottom="0" header="0" footer="0.59055118110236227"/>
  <pageSetup scale="55" orientation="landscape" r:id="rId1"/>
  <headerFooter alignWithMargins="0">
    <oddFooter>&amp;L&amp;"Arial,Normal"&amp;8 1010-f-F-GCT-70-V2&amp;C&amp;"Arial,Normal"&amp;8&amp;P de &amp;N&amp;R&amp;"Arial,Normal"&amp;8Aprobado: 16-08-2016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9742A-93F7-457A-A136-4E056CCB933B}">
  <sheetPr>
    <tabColor rgb="FF92D050"/>
    <pageSetUpPr fitToPage="1"/>
  </sheetPr>
  <dimension ref="A1:AQ54"/>
  <sheetViews>
    <sheetView showGridLines="0" view="pageBreakPreview" topLeftCell="A12" zoomScale="70" zoomScaleNormal="100" zoomScaleSheetLayoutView="70" workbookViewId="0">
      <selection activeCell="AF18" sqref="AF18:AH18"/>
    </sheetView>
  </sheetViews>
  <sheetFormatPr baseColWidth="10" defaultColWidth="11.453125" defaultRowHeight="16.5" customHeight="1" x14ac:dyDescent="0.25"/>
  <cols>
    <col min="1" max="1" width="8.6328125" style="15" customWidth="1"/>
    <col min="2" max="2" width="14" style="15" customWidth="1"/>
    <col min="3" max="4" width="8.6328125" style="15" customWidth="1"/>
    <col min="5" max="5" width="5.6328125" style="15" customWidth="1"/>
    <col min="6" max="9" width="8.6328125" style="15" customWidth="1"/>
    <col min="10" max="16" width="5.6328125" style="15" customWidth="1"/>
    <col min="17" max="18" width="11.6328125" style="15" customWidth="1"/>
    <col min="19" max="19" width="12.36328125" style="15" customWidth="1"/>
    <col min="20" max="34" width="4.6328125" style="15" customWidth="1"/>
    <col min="35" max="35" width="12.6328125" style="15" customWidth="1"/>
    <col min="36" max="36" width="3.453125" style="15" customWidth="1"/>
    <col min="37" max="37" width="12.453125" style="15" customWidth="1"/>
    <col min="38" max="39" width="3.453125" style="15" customWidth="1"/>
    <col min="40" max="40" width="8.453125" style="15" customWidth="1"/>
    <col min="41" max="16384" width="11.453125" style="15"/>
  </cols>
  <sheetData>
    <row r="1" spans="1:43" ht="29.25" customHeight="1" x14ac:dyDescent="0.4">
      <c r="A1" s="166"/>
      <c r="B1" s="167"/>
      <c r="C1" s="167"/>
      <c r="D1" s="167"/>
      <c r="E1" s="167"/>
      <c r="F1" s="167"/>
      <c r="G1" s="170" t="s">
        <v>37</v>
      </c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171" t="s">
        <v>38</v>
      </c>
      <c r="AC1" s="172"/>
      <c r="AD1" s="172"/>
      <c r="AE1" s="172"/>
      <c r="AF1" s="173" t="s">
        <v>39</v>
      </c>
      <c r="AG1" s="173"/>
      <c r="AH1" s="173"/>
      <c r="AI1" s="174"/>
    </row>
    <row r="2" spans="1:43" ht="24" customHeight="1" x14ac:dyDescent="0.3">
      <c r="A2" s="168"/>
      <c r="B2" s="169"/>
      <c r="C2" s="169"/>
      <c r="D2" s="169"/>
      <c r="E2" s="169"/>
      <c r="F2" s="169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5" t="s">
        <v>40</v>
      </c>
      <c r="AC2" s="176"/>
      <c r="AD2" s="176"/>
      <c r="AE2" s="177"/>
      <c r="AF2" s="181">
        <v>1</v>
      </c>
      <c r="AG2" s="182"/>
      <c r="AH2" s="182"/>
      <c r="AI2" s="183"/>
      <c r="AJ2" s="16"/>
      <c r="AK2" s="16"/>
      <c r="AL2" s="16"/>
      <c r="AM2" s="16"/>
      <c r="AN2" s="16"/>
      <c r="AO2" s="16"/>
      <c r="AP2" s="16"/>
      <c r="AQ2" s="16"/>
    </row>
    <row r="3" spans="1:43" ht="5.25" customHeight="1" x14ac:dyDescent="0.3">
      <c r="A3" s="168"/>
      <c r="B3" s="169"/>
      <c r="C3" s="169"/>
      <c r="D3" s="169"/>
      <c r="E3" s="169"/>
      <c r="F3" s="169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8"/>
      <c r="AC3" s="179"/>
      <c r="AD3" s="179"/>
      <c r="AE3" s="180"/>
      <c r="AF3" s="184"/>
      <c r="AG3" s="185"/>
      <c r="AH3" s="185"/>
      <c r="AI3" s="186"/>
      <c r="AJ3" s="16"/>
      <c r="AK3" s="16"/>
      <c r="AL3" s="16"/>
      <c r="AM3" s="16"/>
      <c r="AN3" s="16"/>
      <c r="AO3" s="16"/>
      <c r="AP3" s="16"/>
      <c r="AQ3" s="16"/>
    </row>
    <row r="4" spans="1:43" ht="32.25" customHeight="1" x14ac:dyDescent="0.4">
      <c r="A4" s="168"/>
      <c r="B4" s="169"/>
      <c r="C4" s="169"/>
      <c r="D4" s="169"/>
      <c r="E4" s="169"/>
      <c r="F4" s="169"/>
      <c r="G4" s="187" t="s">
        <v>41</v>
      </c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77" t="s">
        <v>42</v>
      </c>
      <c r="AC4" s="188"/>
      <c r="AD4" s="188"/>
      <c r="AE4" s="188"/>
      <c r="AF4" s="189">
        <v>45302</v>
      </c>
      <c r="AG4" s="190"/>
      <c r="AH4" s="190"/>
      <c r="AI4" s="191"/>
      <c r="AJ4" s="16"/>
      <c r="AK4" s="16"/>
      <c r="AL4" s="16"/>
      <c r="AM4" s="16"/>
      <c r="AN4" s="16"/>
      <c r="AO4" s="16"/>
      <c r="AP4" s="16"/>
      <c r="AQ4" s="16"/>
    </row>
    <row r="5" spans="1:43" ht="22.5" customHeight="1" thickBot="1" x14ac:dyDescent="0.35">
      <c r="A5" s="150"/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151"/>
      <c r="AI5" s="152"/>
      <c r="AJ5" s="16"/>
      <c r="AK5" s="16"/>
      <c r="AL5" s="16"/>
      <c r="AM5" s="16"/>
      <c r="AN5" s="16"/>
      <c r="AO5" s="16"/>
      <c r="AP5" s="16"/>
      <c r="AQ5" s="16"/>
    </row>
    <row r="6" spans="1:43" ht="39.75" customHeight="1" x14ac:dyDescent="0.3">
      <c r="A6" s="153" t="s">
        <v>43</v>
      </c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5"/>
      <c r="AJ6" s="16"/>
      <c r="AK6" s="16"/>
      <c r="AL6" s="16"/>
      <c r="AM6" s="16"/>
      <c r="AN6" s="16"/>
      <c r="AO6" s="16"/>
      <c r="AP6" s="16"/>
      <c r="AQ6" s="16"/>
    </row>
    <row r="7" spans="1:43" ht="33" customHeight="1" x14ac:dyDescent="0.3">
      <c r="A7" s="156" t="s">
        <v>44</v>
      </c>
      <c r="B7" s="156"/>
      <c r="C7" s="156"/>
      <c r="D7" s="156"/>
      <c r="E7" s="157" t="s">
        <v>45</v>
      </c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Q7" s="16"/>
    </row>
    <row r="8" spans="1:43" ht="53.4" customHeight="1" thickBot="1" x14ac:dyDescent="0.35">
      <c r="A8" s="158" t="s">
        <v>46</v>
      </c>
      <c r="B8" s="159"/>
      <c r="C8" s="159"/>
      <c r="D8" s="160" t="s">
        <v>100</v>
      </c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2"/>
      <c r="P8" s="163" t="s">
        <v>47</v>
      </c>
      <c r="Q8" s="164"/>
      <c r="R8" s="164"/>
      <c r="S8" s="165"/>
      <c r="T8" s="161"/>
      <c r="U8" s="161"/>
      <c r="V8" s="161"/>
      <c r="W8" s="161"/>
      <c r="X8" s="161"/>
      <c r="Y8" s="162"/>
      <c r="Z8" s="158" t="s">
        <v>48</v>
      </c>
      <c r="AA8" s="159"/>
      <c r="AB8" s="159"/>
      <c r="AC8" s="159"/>
      <c r="AD8" s="159"/>
      <c r="AE8" s="165"/>
      <c r="AF8" s="161"/>
      <c r="AG8" s="161"/>
      <c r="AH8" s="161"/>
      <c r="AI8" s="162"/>
      <c r="AJ8" s="17"/>
      <c r="AK8" s="17"/>
      <c r="AL8" s="17"/>
      <c r="AM8" s="17"/>
      <c r="AN8" s="17"/>
      <c r="AO8" s="17"/>
      <c r="AP8" s="17"/>
      <c r="AQ8" s="16"/>
    </row>
    <row r="9" spans="1:43" ht="27.65" customHeight="1" thickBot="1" x14ac:dyDescent="0.35">
      <c r="A9" s="18" t="s">
        <v>49</v>
      </c>
      <c r="B9" s="19"/>
      <c r="C9" s="20" t="s">
        <v>50</v>
      </c>
      <c r="D9" s="140" t="s">
        <v>6</v>
      </c>
      <c r="E9" s="141"/>
      <c r="F9" s="142" t="s">
        <v>51</v>
      </c>
      <c r="G9" s="143"/>
      <c r="H9" s="143"/>
      <c r="I9" s="143"/>
      <c r="J9" s="144"/>
      <c r="K9" s="144"/>
      <c r="L9" s="144"/>
      <c r="M9" s="144"/>
      <c r="N9" s="144"/>
      <c r="O9" s="145"/>
      <c r="P9" s="146" t="s">
        <v>52</v>
      </c>
      <c r="Q9" s="147"/>
      <c r="R9" s="147"/>
      <c r="S9" s="147"/>
      <c r="T9" s="144"/>
      <c r="U9" s="144"/>
      <c r="V9" s="144"/>
      <c r="W9" s="144"/>
      <c r="X9" s="144"/>
      <c r="Y9" s="145"/>
      <c r="Z9" s="148" t="s">
        <v>53</v>
      </c>
      <c r="AA9" s="149"/>
      <c r="AB9" s="149"/>
      <c r="AC9" s="149"/>
      <c r="AD9" s="149"/>
      <c r="AE9" s="149"/>
      <c r="AF9" s="144"/>
      <c r="AG9" s="144"/>
      <c r="AH9" s="144"/>
      <c r="AI9" s="145"/>
      <c r="AJ9" s="21"/>
      <c r="AK9" s="21"/>
      <c r="AL9" s="16"/>
      <c r="AM9" s="16"/>
      <c r="AN9" s="16"/>
      <c r="AO9" s="16"/>
    </row>
    <row r="10" spans="1:43" ht="14.25" customHeight="1" thickBot="1" x14ac:dyDescent="0.35">
      <c r="A10" s="22"/>
      <c r="B10" s="23"/>
      <c r="C10" s="23"/>
      <c r="D10" s="23"/>
      <c r="E10" s="23"/>
      <c r="F10" s="23"/>
      <c r="G10" s="23"/>
      <c r="H10" s="23"/>
      <c r="I10" s="23"/>
      <c r="J10" s="23"/>
      <c r="K10" s="24"/>
      <c r="L10" s="25"/>
      <c r="M10" s="25"/>
      <c r="N10" s="25"/>
      <c r="O10" s="25"/>
      <c r="P10" s="25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7"/>
      <c r="AJ10" s="16"/>
      <c r="AK10" s="16"/>
      <c r="AL10" s="16"/>
      <c r="AM10" s="16"/>
      <c r="AN10" s="16"/>
      <c r="AO10" s="16"/>
    </row>
    <row r="11" spans="1:43" ht="14.25" customHeight="1" x14ac:dyDescent="0.3">
      <c r="A11" s="22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66" t="s">
        <v>54</v>
      </c>
      <c r="R11" s="135"/>
      <c r="S11" s="135"/>
      <c r="T11" s="137" t="s">
        <v>55</v>
      </c>
      <c r="U11" s="137"/>
      <c r="V11" s="137"/>
      <c r="W11" s="137" t="s">
        <v>56</v>
      </c>
      <c r="X11" s="137"/>
      <c r="Y11" s="137"/>
      <c r="Z11" s="137" t="s">
        <v>57</v>
      </c>
      <c r="AA11" s="137"/>
      <c r="AB11" s="137"/>
      <c r="AC11" s="137" t="s">
        <v>58</v>
      </c>
      <c r="AD11" s="137"/>
      <c r="AE11" s="137"/>
      <c r="AF11" s="137" t="s">
        <v>59</v>
      </c>
      <c r="AG11" s="137"/>
      <c r="AH11" s="137"/>
      <c r="AI11" s="138" t="s">
        <v>60</v>
      </c>
    </row>
    <row r="12" spans="1:43" ht="14.25" customHeight="1" thickBot="1" x14ac:dyDescent="0.35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267"/>
      <c r="R12" s="136"/>
      <c r="S12" s="136"/>
      <c r="T12" s="111" t="s">
        <v>61</v>
      </c>
      <c r="U12" s="111"/>
      <c r="V12" s="111"/>
      <c r="W12" s="111" t="s">
        <v>61</v>
      </c>
      <c r="X12" s="111"/>
      <c r="Y12" s="111"/>
      <c r="Z12" s="111" t="s">
        <v>61</v>
      </c>
      <c r="AA12" s="111"/>
      <c r="AB12" s="111"/>
      <c r="AC12" s="111" t="s">
        <v>62</v>
      </c>
      <c r="AD12" s="111"/>
      <c r="AE12" s="111"/>
      <c r="AF12" s="111" t="s">
        <v>63</v>
      </c>
      <c r="AG12" s="111"/>
      <c r="AH12" s="111"/>
      <c r="AI12" s="139"/>
      <c r="AJ12" s="33"/>
      <c r="AK12" s="33"/>
      <c r="AL12" s="33"/>
      <c r="AM12" s="33"/>
      <c r="AN12" s="33"/>
      <c r="AO12" s="33"/>
    </row>
    <row r="13" spans="1:43" ht="14.25" customHeight="1" x14ac:dyDescent="0.3">
      <c r="A13" s="30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51"/>
      <c r="R13" s="52"/>
      <c r="S13" s="53"/>
      <c r="T13" s="257">
        <v>32.1</v>
      </c>
      <c r="U13" s="257"/>
      <c r="V13" s="257"/>
      <c r="W13" s="257"/>
      <c r="X13" s="257"/>
      <c r="Y13" s="257"/>
      <c r="Z13" s="257"/>
      <c r="AA13" s="257"/>
      <c r="AB13" s="257"/>
      <c r="AC13" s="257"/>
      <c r="AD13" s="257"/>
      <c r="AE13" s="257"/>
      <c r="AF13" s="281">
        <v>1</v>
      </c>
      <c r="AG13" s="281"/>
      <c r="AH13" s="281"/>
      <c r="AI13" s="50">
        <f>+T13*AF13</f>
        <v>32.1</v>
      </c>
      <c r="AJ13" s="33"/>
      <c r="AK13" s="33"/>
      <c r="AL13" s="33"/>
      <c r="AM13" s="33"/>
      <c r="AN13" s="33"/>
      <c r="AO13" s="33"/>
    </row>
    <row r="14" spans="1:43" ht="15.75" customHeight="1" x14ac:dyDescent="0.3">
      <c r="A14" s="30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57"/>
      <c r="R14" s="58"/>
      <c r="S14" s="59"/>
      <c r="T14" s="120">
        <v>29.4</v>
      </c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>
        <v>2</v>
      </c>
      <c r="AG14" s="120"/>
      <c r="AH14" s="120"/>
      <c r="AI14" s="35">
        <f>+T14*AF14</f>
        <v>58.8</v>
      </c>
    </row>
    <row r="15" spans="1:43" ht="14.25" customHeight="1" x14ac:dyDescent="0.3">
      <c r="A15" s="30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258"/>
      <c r="R15" s="259"/>
      <c r="S15" s="259"/>
      <c r="T15" s="120">
        <v>53</v>
      </c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>
        <v>2</v>
      </c>
      <c r="AG15" s="120"/>
      <c r="AH15" s="120"/>
      <c r="AI15" s="35">
        <f t="shared" ref="AI15:AI21" si="0">+T15*AF15</f>
        <v>106</v>
      </c>
      <c r="AJ15" s="34"/>
      <c r="AK15" s="34"/>
      <c r="AL15" s="34"/>
      <c r="AM15" s="34"/>
      <c r="AN15" s="34"/>
      <c r="AO15" s="34"/>
    </row>
    <row r="16" spans="1:43" ht="14.25" customHeight="1" x14ac:dyDescent="0.3">
      <c r="A16" s="30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282"/>
      <c r="R16" s="283"/>
      <c r="S16" s="283"/>
      <c r="T16" s="120">
        <v>37</v>
      </c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>
        <v>1</v>
      </c>
      <c r="AG16" s="120"/>
      <c r="AH16" s="120"/>
      <c r="AI16" s="35">
        <f t="shared" si="0"/>
        <v>37</v>
      </c>
      <c r="AJ16" s="34"/>
      <c r="AK16" s="34"/>
      <c r="AL16" s="34"/>
      <c r="AM16" s="34"/>
      <c r="AN16" s="34"/>
      <c r="AO16" s="34"/>
    </row>
    <row r="17" spans="1:35" ht="14.25" customHeight="1" x14ac:dyDescent="0.3">
      <c r="A17" s="30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69"/>
      <c r="R17" s="70"/>
      <c r="S17" s="71"/>
      <c r="T17" s="118">
        <v>19.5</v>
      </c>
      <c r="U17" s="118"/>
      <c r="V17" s="118"/>
      <c r="W17" s="118"/>
      <c r="X17" s="118"/>
      <c r="Y17" s="118"/>
      <c r="Z17" s="118"/>
      <c r="AA17" s="118"/>
      <c r="AB17" s="118"/>
      <c r="AC17" s="115"/>
      <c r="AD17" s="115"/>
      <c r="AE17" s="115"/>
      <c r="AF17" s="118">
        <v>1</v>
      </c>
      <c r="AG17" s="118"/>
      <c r="AH17" s="118"/>
      <c r="AI17" s="35">
        <f t="shared" si="0"/>
        <v>19.5</v>
      </c>
    </row>
    <row r="18" spans="1:35" ht="14.25" customHeight="1" x14ac:dyDescent="0.3">
      <c r="A18" s="30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60"/>
      <c r="R18" s="61"/>
      <c r="S18" s="62"/>
      <c r="T18" s="118"/>
      <c r="U18" s="118"/>
      <c r="V18" s="118"/>
      <c r="W18" s="118"/>
      <c r="X18" s="118"/>
      <c r="Y18" s="118"/>
      <c r="Z18" s="118"/>
      <c r="AA18" s="118"/>
      <c r="AB18" s="118"/>
      <c r="AC18" s="120"/>
      <c r="AD18" s="120"/>
      <c r="AE18" s="120"/>
      <c r="AF18" s="118"/>
      <c r="AG18" s="118"/>
      <c r="AH18" s="118"/>
      <c r="AI18" s="35">
        <f t="shared" si="0"/>
        <v>0</v>
      </c>
    </row>
    <row r="19" spans="1:35" ht="14.25" customHeight="1" x14ac:dyDescent="0.3">
      <c r="A19" s="30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54"/>
      <c r="R19" s="55"/>
      <c r="S19" s="56"/>
      <c r="T19" s="118"/>
      <c r="U19" s="118"/>
      <c r="V19" s="118"/>
      <c r="W19" s="118"/>
      <c r="X19" s="118"/>
      <c r="Y19" s="118"/>
      <c r="Z19" s="118"/>
      <c r="AA19" s="118"/>
      <c r="AB19" s="118"/>
      <c r="AC19" s="120"/>
      <c r="AD19" s="120"/>
      <c r="AE19" s="120"/>
      <c r="AF19" s="118"/>
      <c r="AG19" s="118"/>
      <c r="AH19" s="118"/>
      <c r="AI19" s="35">
        <f t="shared" si="0"/>
        <v>0</v>
      </c>
    </row>
    <row r="20" spans="1:35" ht="14.25" customHeight="1" x14ac:dyDescent="0.3">
      <c r="A20" s="30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268"/>
      <c r="R20" s="269"/>
      <c r="S20" s="270"/>
      <c r="T20" s="118"/>
      <c r="U20" s="118"/>
      <c r="V20" s="118"/>
      <c r="W20" s="118"/>
      <c r="X20" s="118"/>
      <c r="Y20" s="118"/>
      <c r="Z20" s="118"/>
      <c r="AA20" s="118"/>
      <c r="AB20" s="118"/>
      <c r="AC20" s="120"/>
      <c r="AD20" s="120"/>
      <c r="AE20" s="120"/>
      <c r="AF20" s="118"/>
      <c r="AG20" s="118"/>
      <c r="AH20" s="118"/>
      <c r="AI20" s="35">
        <f t="shared" si="0"/>
        <v>0</v>
      </c>
    </row>
    <row r="21" spans="1:35" ht="14.25" customHeight="1" x14ac:dyDescent="0.3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274"/>
      <c r="R21" s="275"/>
      <c r="S21" s="276"/>
      <c r="T21" s="118"/>
      <c r="U21" s="118"/>
      <c r="V21" s="118"/>
      <c r="W21" s="118"/>
      <c r="X21" s="118"/>
      <c r="Y21" s="118"/>
      <c r="Z21" s="118"/>
      <c r="AA21" s="118"/>
      <c r="AB21" s="118"/>
      <c r="AC21" s="115"/>
      <c r="AD21" s="115"/>
      <c r="AE21" s="115"/>
      <c r="AF21" s="118"/>
      <c r="AG21" s="118"/>
      <c r="AH21" s="118"/>
      <c r="AI21" s="35">
        <f t="shared" si="0"/>
        <v>0</v>
      </c>
    </row>
    <row r="22" spans="1:35" ht="14.25" customHeight="1" x14ac:dyDescent="0.3">
      <c r="A22" s="30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271"/>
      <c r="R22" s="272"/>
      <c r="S22" s="273"/>
      <c r="T22" s="118"/>
      <c r="U22" s="118"/>
      <c r="V22" s="118"/>
      <c r="W22" s="118"/>
      <c r="X22" s="118"/>
      <c r="Y22" s="118"/>
      <c r="Z22" s="119"/>
      <c r="AA22" s="119"/>
      <c r="AB22" s="119"/>
      <c r="AC22" s="120"/>
      <c r="AD22" s="120"/>
      <c r="AE22" s="120"/>
      <c r="AF22" s="118"/>
      <c r="AG22" s="118"/>
      <c r="AH22" s="118"/>
      <c r="AI22" s="35">
        <f>+AC22*AF22</f>
        <v>0</v>
      </c>
    </row>
    <row r="23" spans="1:35" ht="14.25" customHeight="1" x14ac:dyDescent="0.3">
      <c r="A23" s="30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268"/>
      <c r="R23" s="269"/>
      <c r="S23" s="270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20"/>
      <c r="AG23" s="120"/>
      <c r="AH23" s="120"/>
      <c r="AI23" s="35">
        <f t="shared" ref="AI23:AI36" si="1">+T23*AF23</f>
        <v>0</v>
      </c>
    </row>
    <row r="24" spans="1:35" ht="14.25" customHeight="1" x14ac:dyDescent="0.3">
      <c r="A24" s="30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274"/>
      <c r="R24" s="275"/>
      <c r="S24" s="276"/>
      <c r="T24" s="118"/>
      <c r="U24" s="118"/>
      <c r="V24" s="118"/>
      <c r="W24" s="119"/>
      <c r="X24" s="119"/>
      <c r="Y24" s="119"/>
      <c r="Z24" s="119"/>
      <c r="AA24" s="119"/>
      <c r="AB24" s="119"/>
      <c r="AC24" s="115"/>
      <c r="AD24" s="115"/>
      <c r="AE24" s="115"/>
      <c r="AF24" s="120"/>
      <c r="AG24" s="120"/>
      <c r="AH24" s="120"/>
      <c r="AI24" s="35">
        <f>+AC24*AF24</f>
        <v>0</v>
      </c>
    </row>
    <row r="25" spans="1:35" ht="14.25" customHeight="1" x14ac:dyDescent="0.3">
      <c r="A25" s="30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271"/>
      <c r="R25" s="272"/>
      <c r="S25" s="273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35">
        <f t="shared" si="1"/>
        <v>0</v>
      </c>
    </row>
    <row r="26" spans="1:35" ht="14.25" customHeight="1" x14ac:dyDescent="0.3">
      <c r="A26" s="30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268"/>
      <c r="R26" s="269"/>
      <c r="S26" s="270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35">
        <f t="shared" si="1"/>
        <v>0</v>
      </c>
    </row>
    <row r="27" spans="1:35" ht="14.25" customHeight="1" x14ac:dyDescent="0.3">
      <c r="A27" s="30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271"/>
      <c r="R27" s="272"/>
      <c r="S27" s="273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35">
        <f t="shared" si="1"/>
        <v>0</v>
      </c>
    </row>
    <row r="28" spans="1:35" ht="14.25" customHeight="1" x14ac:dyDescent="0.3">
      <c r="A28" s="30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229"/>
      <c r="R28" s="230"/>
      <c r="S28" s="230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35">
        <f>+Z28*AF28</f>
        <v>0</v>
      </c>
    </row>
    <row r="29" spans="1:35" ht="14.25" customHeight="1" x14ac:dyDescent="0.3">
      <c r="A29" s="30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229"/>
      <c r="R29" s="230"/>
      <c r="S29" s="230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35">
        <f t="shared" si="1"/>
        <v>0</v>
      </c>
    </row>
    <row r="30" spans="1:35" ht="14.25" customHeight="1" x14ac:dyDescent="0.3">
      <c r="A30" s="30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229"/>
      <c r="R30" s="230"/>
      <c r="S30" s="230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35">
        <f t="shared" si="1"/>
        <v>0</v>
      </c>
    </row>
    <row r="31" spans="1:35" ht="14.25" customHeight="1" x14ac:dyDescent="0.3">
      <c r="A31" s="30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112"/>
      <c r="R31" s="113"/>
      <c r="S31" s="113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35">
        <f t="shared" si="1"/>
        <v>0</v>
      </c>
    </row>
    <row r="32" spans="1:35" ht="14.25" customHeight="1" x14ac:dyDescent="0.3">
      <c r="A32" s="30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112"/>
      <c r="R32" s="113"/>
      <c r="S32" s="113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35">
        <f t="shared" si="1"/>
        <v>0</v>
      </c>
    </row>
    <row r="33" spans="1:35" ht="14.25" customHeight="1" x14ac:dyDescent="0.3">
      <c r="A33" s="30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112"/>
      <c r="R33" s="113"/>
      <c r="S33" s="113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35">
        <f t="shared" si="1"/>
        <v>0</v>
      </c>
    </row>
    <row r="34" spans="1:35" ht="14.25" customHeight="1" x14ac:dyDescent="0.3">
      <c r="A34" s="30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112"/>
      <c r="R34" s="113"/>
      <c r="S34" s="113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35">
        <f t="shared" si="1"/>
        <v>0</v>
      </c>
    </row>
    <row r="35" spans="1:35" ht="14.25" customHeight="1" x14ac:dyDescent="0.3">
      <c r="A35" s="30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112"/>
      <c r="R35" s="113"/>
      <c r="S35" s="113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35">
        <f t="shared" si="1"/>
        <v>0</v>
      </c>
    </row>
    <row r="36" spans="1:35" ht="14.25" customHeight="1" x14ac:dyDescent="0.3">
      <c r="A36" s="30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112"/>
      <c r="R36" s="113"/>
      <c r="S36" s="113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35">
        <f t="shared" si="1"/>
        <v>0</v>
      </c>
    </row>
    <row r="37" spans="1:35" ht="14.25" customHeight="1" x14ac:dyDescent="0.3">
      <c r="A37" s="30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112"/>
      <c r="R37" s="113"/>
      <c r="S37" s="113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35"/>
    </row>
    <row r="38" spans="1:35" ht="16.5" customHeight="1" x14ac:dyDescent="0.3">
      <c r="A38" s="30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112"/>
      <c r="R38" s="113"/>
      <c r="S38" s="113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35"/>
    </row>
    <row r="39" spans="1:35" ht="16.5" customHeight="1" x14ac:dyDescent="0.3">
      <c r="A39" s="30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112"/>
      <c r="R39" s="113"/>
      <c r="S39" s="113"/>
      <c r="T39" s="114"/>
      <c r="U39" s="114"/>
      <c r="V39" s="114"/>
      <c r="W39" s="114"/>
      <c r="X39" s="114"/>
      <c r="Y39" s="114"/>
      <c r="Z39" s="114"/>
      <c r="AA39" s="114"/>
      <c r="AB39" s="114"/>
      <c r="AC39" s="114"/>
      <c r="AD39" s="114"/>
      <c r="AE39" s="114"/>
      <c r="AF39" s="114"/>
      <c r="AG39" s="114"/>
      <c r="AH39" s="114"/>
      <c r="AI39" s="35"/>
    </row>
    <row r="40" spans="1:35" ht="16.5" customHeight="1" x14ac:dyDescent="0.3">
      <c r="A40" s="30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112"/>
      <c r="R40" s="113"/>
      <c r="S40" s="113"/>
      <c r="T40" s="114"/>
      <c r="U40" s="114"/>
      <c r="V40" s="114"/>
      <c r="W40" s="114"/>
      <c r="X40" s="114"/>
      <c r="Y40" s="114"/>
      <c r="Z40" s="114"/>
      <c r="AA40" s="114"/>
      <c r="AB40" s="114"/>
      <c r="AC40" s="114"/>
      <c r="AD40" s="114"/>
      <c r="AE40" s="114"/>
      <c r="AF40" s="114"/>
      <c r="AG40" s="114"/>
      <c r="AH40" s="114"/>
      <c r="AI40" s="35"/>
    </row>
    <row r="41" spans="1:35" ht="16.5" customHeight="1" x14ac:dyDescent="0.3">
      <c r="A41" s="30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112"/>
      <c r="R41" s="113"/>
      <c r="S41" s="113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35"/>
    </row>
    <row r="42" spans="1:35" ht="16.5" customHeight="1" thickBot="1" x14ac:dyDescent="0.35">
      <c r="A42" s="36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109"/>
      <c r="R42" s="110"/>
      <c r="S42" s="110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38"/>
    </row>
    <row r="43" spans="1:35" ht="16.5" customHeight="1" x14ac:dyDescent="0.3">
      <c r="A43" s="30"/>
      <c r="B43" s="39" t="s">
        <v>64</v>
      </c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1"/>
      <c r="Q43" s="94" t="s">
        <v>65</v>
      </c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6"/>
      <c r="AG43" s="97">
        <f>SUM(AI13:AI42)</f>
        <v>253.4</v>
      </c>
      <c r="AH43" s="98"/>
      <c r="AI43" s="99"/>
    </row>
    <row r="44" spans="1:35" ht="16.5" customHeight="1" thickBot="1" x14ac:dyDescent="0.35">
      <c r="A44" s="100"/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31"/>
      <c r="Q44" s="102" t="s">
        <v>66</v>
      </c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4"/>
      <c r="AG44" s="105">
        <f>+AG43</f>
        <v>253.4</v>
      </c>
      <c r="AH44" s="106"/>
      <c r="AI44" s="107"/>
    </row>
    <row r="45" spans="1:35" ht="16.5" customHeight="1" x14ac:dyDescent="0.3">
      <c r="A45" s="30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31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2"/>
    </row>
    <row r="46" spans="1:35" ht="16.5" customHeight="1" x14ac:dyDescent="0.3">
      <c r="A46" s="30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2"/>
    </row>
    <row r="47" spans="1:35" ht="16.5" customHeight="1" x14ac:dyDescent="0.3">
      <c r="A47" s="30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2"/>
    </row>
    <row r="48" spans="1:35" ht="16.5" customHeight="1" x14ac:dyDescent="0.3">
      <c r="A48" s="30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2"/>
    </row>
    <row r="49" spans="1:35" ht="16.5" customHeight="1" x14ac:dyDescent="0.3">
      <c r="A49" s="30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2"/>
    </row>
    <row r="50" spans="1:35" ht="16.5" customHeight="1" x14ac:dyDescent="0.3">
      <c r="A50" s="30"/>
      <c r="B50" s="31" t="s">
        <v>67</v>
      </c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 t="s">
        <v>68</v>
      </c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 t="s">
        <v>69</v>
      </c>
      <c r="Z50" s="31"/>
      <c r="AA50" s="31"/>
      <c r="AB50" s="31"/>
      <c r="AC50" s="31"/>
      <c r="AD50" s="31"/>
      <c r="AE50" s="31"/>
      <c r="AF50" s="31"/>
      <c r="AG50" s="31"/>
      <c r="AH50" s="31"/>
      <c r="AI50" s="32"/>
    </row>
    <row r="51" spans="1:35" ht="16.5" customHeight="1" x14ac:dyDescent="0.3">
      <c r="A51" s="30"/>
      <c r="B51" s="43"/>
      <c r="C51" s="43"/>
      <c r="D51" s="43"/>
      <c r="E51" s="43"/>
      <c r="F51" s="43"/>
      <c r="G51" s="43"/>
      <c r="H51" s="43"/>
      <c r="I51" s="31"/>
      <c r="J51" s="31"/>
      <c r="K51" s="31"/>
      <c r="L51" s="31"/>
      <c r="M51" s="43"/>
      <c r="N51" s="43"/>
      <c r="O51" s="43"/>
      <c r="P51" s="43"/>
      <c r="Q51" s="43"/>
      <c r="R51" s="43"/>
      <c r="S51" s="43"/>
      <c r="T51" s="43"/>
      <c r="U51" s="43"/>
      <c r="V51" s="31"/>
      <c r="W51" s="31"/>
      <c r="X51" s="31"/>
      <c r="Y51" s="43"/>
      <c r="Z51" s="43"/>
      <c r="AA51" s="43"/>
      <c r="AB51" s="43"/>
      <c r="AC51" s="43"/>
      <c r="AD51" s="43"/>
      <c r="AE51" s="43"/>
      <c r="AF51" s="43"/>
      <c r="AG51" s="43"/>
      <c r="AH51" s="31"/>
      <c r="AI51" s="32"/>
    </row>
    <row r="52" spans="1:35" ht="16.5" customHeight="1" x14ac:dyDescent="0.3">
      <c r="A52" s="44"/>
      <c r="B52" s="45" t="s">
        <v>70</v>
      </c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 t="s">
        <v>71</v>
      </c>
      <c r="N52" s="45"/>
      <c r="O52" s="31"/>
      <c r="P52" s="31"/>
      <c r="Q52" s="31"/>
      <c r="R52" s="31"/>
      <c r="S52" s="31"/>
      <c r="T52" s="31"/>
      <c r="U52" s="46"/>
      <c r="V52" s="46"/>
      <c r="W52" s="46"/>
      <c r="X52" s="46"/>
      <c r="Y52" s="45" t="s">
        <v>72</v>
      </c>
      <c r="Z52" s="45"/>
      <c r="AA52" s="31"/>
      <c r="AB52" s="31"/>
      <c r="AC52" s="31"/>
      <c r="AD52" s="31"/>
      <c r="AE52" s="31"/>
      <c r="AF52" s="31"/>
      <c r="AG52" s="46"/>
      <c r="AH52" s="31"/>
      <c r="AI52" s="32"/>
    </row>
    <row r="53" spans="1:35" ht="13" x14ac:dyDescent="0.3">
      <c r="A53" s="30"/>
      <c r="B53" s="108" t="s">
        <v>73</v>
      </c>
      <c r="C53" s="108"/>
      <c r="D53" s="108"/>
      <c r="E53" s="108"/>
      <c r="F53" s="108"/>
      <c r="G53" s="108"/>
      <c r="H53" s="108"/>
      <c r="I53" s="31"/>
      <c r="J53" s="31"/>
      <c r="K53" s="31"/>
      <c r="L53" s="31"/>
      <c r="M53" s="108" t="s">
        <v>73</v>
      </c>
      <c r="N53" s="108"/>
      <c r="O53" s="108"/>
      <c r="P53" s="108"/>
      <c r="Q53" s="108"/>
      <c r="R53" s="108"/>
      <c r="S53" s="108"/>
      <c r="T53" s="108"/>
      <c r="U53" s="108"/>
      <c r="V53" s="31"/>
      <c r="W53" s="31"/>
      <c r="X53" s="31"/>
      <c r="Y53" s="101" t="s">
        <v>74</v>
      </c>
      <c r="Z53" s="101"/>
      <c r="AA53" s="101"/>
      <c r="AB53" s="101"/>
      <c r="AC53" s="101"/>
      <c r="AD53" s="101"/>
      <c r="AE53" s="101"/>
      <c r="AF53" s="101"/>
      <c r="AG53" s="101"/>
      <c r="AH53" s="31"/>
      <c r="AI53" s="32"/>
    </row>
    <row r="54" spans="1:35" ht="20.25" customHeight="1" thickBot="1" x14ac:dyDescent="0.35">
      <c r="A54" s="36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47"/>
    </row>
  </sheetData>
  <mergeCells count="216">
    <mergeCell ref="A1:F4"/>
    <mergeCell ref="G1:AA3"/>
    <mergeCell ref="AB1:AE1"/>
    <mergeCell ref="AF1:AI1"/>
    <mergeCell ref="AB2:AE3"/>
    <mergeCell ref="AF2:AI3"/>
    <mergeCell ref="G4:AA4"/>
    <mergeCell ref="AB4:AE4"/>
    <mergeCell ref="AF4:AI4"/>
    <mergeCell ref="D9:E9"/>
    <mergeCell ref="F9:I9"/>
    <mergeCell ref="J9:O9"/>
    <mergeCell ref="P9:S9"/>
    <mergeCell ref="T9:Y9"/>
    <mergeCell ref="Z9:AE9"/>
    <mergeCell ref="A5:AI5"/>
    <mergeCell ref="A6:AI6"/>
    <mergeCell ref="A7:D7"/>
    <mergeCell ref="E7:AI7"/>
    <mergeCell ref="A8:C8"/>
    <mergeCell ref="D8:O8"/>
    <mergeCell ref="P8:R8"/>
    <mergeCell ref="S8:Y8"/>
    <mergeCell ref="Z8:AD8"/>
    <mergeCell ref="AE8:AI8"/>
    <mergeCell ref="Q11:S12"/>
    <mergeCell ref="T11:V11"/>
    <mergeCell ref="W11:Y11"/>
    <mergeCell ref="Z11:AB11"/>
    <mergeCell ref="AC11:AE11"/>
    <mergeCell ref="AF11:AH11"/>
    <mergeCell ref="AI11:AI12"/>
    <mergeCell ref="T12:V12"/>
    <mergeCell ref="W12:Y12"/>
    <mergeCell ref="Z12:AB12"/>
    <mergeCell ref="AC12:AE12"/>
    <mergeCell ref="AF12:AH12"/>
    <mergeCell ref="T13:V13"/>
    <mergeCell ref="W13:Y13"/>
    <mergeCell ref="Z13:AB13"/>
    <mergeCell ref="AC13:AE13"/>
    <mergeCell ref="AF13:AH13"/>
    <mergeCell ref="AF9:AI9"/>
    <mergeCell ref="AF15:AH15"/>
    <mergeCell ref="Q16:S16"/>
    <mergeCell ref="T16:V16"/>
    <mergeCell ref="W16:Y16"/>
    <mergeCell ref="Z16:AB16"/>
    <mergeCell ref="AC16:AE16"/>
    <mergeCell ref="AF16:AH16"/>
    <mergeCell ref="T14:V14"/>
    <mergeCell ref="W14:Y14"/>
    <mergeCell ref="Z14:AB14"/>
    <mergeCell ref="AC14:AE14"/>
    <mergeCell ref="AF14:AH14"/>
    <mergeCell ref="Q15:S15"/>
    <mergeCell ref="T15:V15"/>
    <mergeCell ref="W15:Y15"/>
    <mergeCell ref="Z15:AB15"/>
    <mergeCell ref="AC15:AE15"/>
    <mergeCell ref="T17:V17"/>
    <mergeCell ref="W17:Y17"/>
    <mergeCell ref="Z17:AB17"/>
    <mergeCell ref="AC17:AE17"/>
    <mergeCell ref="AF17:AH17"/>
    <mergeCell ref="T18:V18"/>
    <mergeCell ref="W18:Y18"/>
    <mergeCell ref="Z18:AB18"/>
    <mergeCell ref="AC18:AE18"/>
    <mergeCell ref="AF18:AH18"/>
    <mergeCell ref="AF20:AH20"/>
    <mergeCell ref="T21:V21"/>
    <mergeCell ref="W21:Y21"/>
    <mergeCell ref="Z21:AB21"/>
    <mergeCell ref="AC21:AE21"/>
    <mergeCell ref="AF21:AH21"/>
    <mergeCell ref="T19:V19"/>
    <mergeCell ref="W19:Y19"/>
    <mergeCell ref="Z19:AB19"/>
    <mergeCell ref="AC19:AE19"/>
    <mergeCell ref="AF19:AH19"/>
    <mergeCell ref="T20:V20"/>
    <mergeCell ref="W20:Y20"/>
    <mergeCell ref="Z20:AB20"/>
    <mergeCell ref="AC20:AE20"/>
    <mergeCell ref="T22:V22"/>
    <mergeCell ref="W22:Y22"/>
    <mergeCell ref="Z22:AB22"/>
    <mergeCell ref="AC22:AE22"/>
    <mergeCell ref="AF22:AH22"/>
    <mergeCell ref="Q23:S25"/>
    <mergeCell ref="T23:V23"/>
    <mergeCell ref="W23:Y23"/>
    <mergeCell ref="Z23:AB23"/>
    <mergeCell ref="AC23:AE23"/>
    <mergeCell ref="Q20:S22"/>
    <mergeCell ref="Q26:S27"/>
    <mergeCell ref="T26:V26"/>
    <mergeCell ref="W26:Y26"/>
    <mergeCell ref="Z26:AB26"/>
    <mergeCell ref="AC26:AE26"/>
    <mergeCell ref="AF23:AH23"/>
    <mergeCell ref="T24:V24"/>
    <mergeCell ref="W24:Y24"/>
    <mergeCell ref="Z24:AB24"/>
    <mergeCell ref="AC24:AE24"/>
    <mergeCell ref="AF24:AH24"/>
    <mergeCell ref="AF26:AH26"/>
    <mergeCell ref="T27:V27"/>
    <mergeCell ref="W27:Y27"/>
    <mergeCell ref="Z27:AB27"/>
    <mergeCell ref="AC27:AE27"/>
    <mergeCell ref="AF27:AH27"/>
    <mergeCell ref="T25:V25"/>
    <mergeCell ref="W25:Y25"/>
    <mergeCell ref="Z25:AB25"/>
    <mergeCell ref="AC25:AE25"/>
    <mergeCell ref="AF25:AH25"/>
    <mergeCell ref="Q29:S29"/>
    <mergeCell ref="T29:V29"/>
    <mergeCell ref="W29:Y29"/>
    <mergeCell ref="Z29:AB29"/>
    <mergeCell ref="AC29:AE29"/>
    <mergeCell ref="AF29:AH29"/>
    <mergeCell ref="Q28:S28"/>
    <mergeCell ref="T28:V28"/>
    <mergeCell ref="W28:Y28"/>
    <mergeCell ref="Z28:AB28"/>
    <mergeCell ref="AC28:AE28"/>
    <mergeCell ref="AF28:AH28"/>
    <mergeCell ref="Q31:S31"/>
    <mergeCell ref="T31:V31"/>
    <mergeCell ref="W31:Y31"/>
    <mergeCell ref="Z31:AB31"/>
    <mergeCell ref="AC31:AE31"/>
    <mergeCell ref="AF31:AH31"/>
    <mergeCell ref="Q30:S30"/>
    <mergeCell ref="T30:V30"/>
    <mergeCell ref="W30:Y30"/>
    <mergeCell ref="Z30:AB30"/>
    <mergeCell ref="AC30:AE30"/>
    <mergeCell ref="AF30:AH30"/>
    <mergeCell ref="Q33:S33"/>
    <mergeCell ref="T33:V33"/>
    <mergeCell ref="W33:Y33"/>
    <mergeCell ref="Z33:AB33"/>
    <mergeCell ref="AC33:AE33"/>
    <mergeCell ref="AF33:AH33"/>
    <mergeCell ref="Q32:S32"/>
    <mergeCell ref="T32:V32"/>
    <mergeCell ref="W32:Y32"/>
    <mergeCell ref="Z32:AB32"/>
    <mergeCell ref="AC32:AE32"/>
    <mergeCell ref="AF32:AH32"/>
    <mergeCell ref="Q35:S35"/>
    <mergeCell ref="T35:V35"/>
    <mergeCell ref="W35:Y35"/>
    <mergeCell ref="Z35:AB35"/>
    <mergeCell ref="AC35:AE35"/>
    <mergeCell ref="AF35:AH35"/>
    <mergeCell ref="Q34:S34"/>
    <mergeCell ref="T34:V34"/>
    <mergeCell ref="W34:Y34"/>
    <mergeCell ref="Z34:AB34"/>
    <mergeCell ref="AC34:AE34"/>
    <mergeCell ref="AF34:AH34"/>
    <mergeCell ref="Q37:S37"/>
    <mergeCell ref="T37:V37"/>
    <mergeCell ref="W37:Y37"/>
    <mergeCell ref="Z37:AB37"/>
    <mergeCell ref="AC37:AE37"/>
    <mergeCell ref="AF37:AH37"/>
    <mergeCell ref="Q36:S36"/>
    <mergeCell ref="T36:V36"/>
    <mergeCell ref="W36:Y36"/>
    <mergeCell ref="Z36:AB36"/>
    <mergeCell ref="AC36:AE36"/>
    <mergeCell ref="AF36:AH36"/>
    <mergeCell ref="Q39:S39"/>
    <mergeCell ref="T39:V39"/>
    <mergeCell ref="W39:Y39"/>
    <mergeCell ref="Z39:AB39"/>
    <mergeCell ref="AC39:AE39"/>
    <mergeCell ref="AF39:AH39"/>
    <mergeCell ref="Q38:S38"/>
    <mergeCell ref="T38:V38"/>
    <mergeCell ref="W38:Y38"/>
    <mergeCell ref="Z38:AB38"/>
    <mergeCell ref="AC38:AE38"/>
    <mergeCell ref="AF38:AH38"/>
    <mergeCell ref="Q41:S41"/>
    <mergeCell ref="T41:V41"/>
    <mergeCell ref="W41:Y41"/>
    <mergeCell ref="Z41:AB41"/>
    <mergeCell ref="AC41:AE41"/>
    <mergeCell ref="AF41:AH41"/>
    <mergeCell ref="Q40:S40"/>
    <mergeCell ref="T40:V40"/>
    <mergeCell ref="W40:Y40"/>
    <mergeCell ref="Z40:AB40"/>
    <mergeCell ref="AC40:AE40"/>
    <mergeCell ref="AF40:AH40"/>
    <mergeCell ref="Q43:AF43"/>
    <mergeCell ref="AG43:AI43"/>
    <mergeCell ref="A44:O44"/>
    <mergeCell ref="Q44:AF44"/>
    <mergeCell ref="AG44:AI44"/>
    <mergeCell ref="B53:H53"/>
    <mergeCell ref="M53:U53"/>
    <mergeCell ref="Y53:AG53"/>
    <mergeCell ref="Q42:S42"/>
    <mergeCell ref="T42:V42"/>
    <mergeCell ref="W42:Y42"/>
    <mergeCell ref="Z42:AB42"/>
    <mergeCell ref="AC42:AE42"/>
    <mergeCell ref="AF42:AH42"/>
  </mergeCells>
  <printOptions horizontalCentered="1" verticalCentered="1"/>
  <pageMargins left="0" right="0" top="0" bottom="0" header="0" footer="0.59055118110236227"/>
  <pageSetup scale="55" orientation="landscape" r:id="rId1"/>
  <headerFooter alignWithMargins="0">
    <oddFooter>&amp;L&amp;"Arial,Normal"&amp;8 1010-f-F-GCT-70-V2&amp;C&amp;"Arial,Normal"&amp;8&amp;P de &amp;N&amp;R&amp;"Arial,Normal"&amp;8Aprobado: 16-08-2016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10</vt:i4>
      </vt:variant>
    </vt:vector>
  </HeadingPairs>
  <TitlesOfParts>
    <vt:vector size="17" baseType="lpstr">
      <vt:lpstr>PRESUPUESTO</vt:lpstr>
      <vt:lpstr>apu rapidos</vt:lpstr>
      <vt:lpstr>MEM 1</vt:lpstr>
      <vt:lpstr>MEM 1 (2)</vt:lpstr>
      <vt:lpstr>MEM 1 (3)</vt:lpstr>
      <vt:lpstr>MEM 2</vt:lpstr>
      <vt:lpstr>MEM 3</vt:lpstr>
      <vt:lpstr>'MEM 1'!Área_de_impresión</vt:lpstr>
      <vt:lpstr>'MEM 1 (2)'!Área_de_impresión</vt:lpstr>
      <vt:lpstr>'MEM 1 (3)'!Área_de_impresión</vt:lpstr>
      <vt:lpstr>'MEM 2'!Área_de_impresión</vt:lpstr>
      <vt:lpstr>'MEM 3'!Área_de_impresión</vt:lpstr>
      <vt:lpstr>'MEM 1'!Títulos_a_imprimir</vt:lpstr>
      <vt:lpstr>'MEM 1 (2)'!Títulos_a_imprimir</vt:lpstr>
      <vt:lpstr>'MEM 1 (3)'!Títulos_a_imprimir</vt:lpstr>
      <vt:lpstr>'MEM 2'!Títulos_a_imprimir</vt:lpstr>
      <vt:lpstr>'MEM 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rubio</dc:creator>
  <cp:lastModifiedBy>unicentro villavicencio</cp:lastModifiedBy>
  <cp:lastPrinted>2024-06-28T20:21:30Z</cp:lastPrinted>
  <dcterms:created xsi:type="dcterms:W3CDTF">2024-06-27T19:44:22Z</dcterms:created>
  <dcterms:modified xsi:type="dcterms:W3CDTF">2025-02-19T20:18:55Z</dcterms:modified>
</cp:coreProperties>
</file>